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T:\2023March\Andi\"/>
    </mc:Choice>
  </mc:AlternateContent>
  <xr:revisionPtr revIDLastSave="0" documentId="13_ncr:1_{888B5A22-AB7C-4430-9216-9DFD073F1556}" xr6:coauthVersionLast="47" xr6:coauthVersionMax="47" xr10:uidLastSave="{00000000-0000-0000-0000-000000000000}"/>
  <bookViews>
    <workbookView xWindow="-108" yWindow="-108" windowWidth="23256" windowHeight="12576" xr2:uid="{7646A621-69CF-489C-BE46-800EB1265C01}"/>
  </bookViews>
  <sheets>
    <sheet name="A - Readme" sheetId="4" r:id="rId1"/>
    <sheet name="B - Incentives, 2019 &amp; 2022" sheetId="1" r:id="rId2"/>
    <sheet name="C - New,Considered Zone Chang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M9" i="1"/>
  <c r="K20" i="1"/>
  <c r="M20" i="1"/>
  <c r="B90" i="1"/>
  <c r="K6" i="1"/>
  <c r="L6" i="1"/>
  <c r="M6" i="1"/>
  <c r="N6" i="1"/>
  <c r="J90" i="1" l="1"/>
  <c r="I90" i="1"/>
  <c r="H90" i="1"/>
  <c r="G90" i="1"/>
  <c r="F90" i="1"/>
  <c r="E90" i="1"/>
  <c r="D90" i="1"/>
  <c r="C90" i="1"/>
  <c r="J89" i="1"/>
  <c r="I89" i="1"/>
  <c r="H89" i="1"/>
  <c r="G89" i="1"/>
  <c r="F89" i="1"/>
  <c r="E89" i="1"/>
  <c r="D89" i="1"/>
  <c r="C89" i="1"/>
  <c r="B89" i="1"/>
  <c r="J88" i="1"/>
  <c r="I88" i="1"/>
  <c r="H88" i="1"/>
  <c r="G88" i="1"/>
  <c r="F88" i="1"/>
  <c r="E88" i="1"/>
  <c r="D88" i="1"/>
  <c r="C88" i="1"/>
  <c r="B88" i="1"/>
  <c r="J87" i="1"/>
  <c r="I87" i="1"/>
  <c r="H87" i="1"/>
  <c r="G87" i="1"/>
  <c r="F87" i="1"/>
  <c r="E87" i="1"/>
  <c r="D87" i="1"/>
  <c r="C87" i="1"/>
  <c r="B87" i="1"/>
  <c r="N86" i="1"/>
  <c r="M86" i="1"/>
  <c r="L86" i="1"/>
  <c r="K86" i="1"/>
  <c r="N85" i="1"/>
  <c r="M85" i="1"/>
  <c r="L85" i="1"/>
  <c r="K85" i="1"/>
  <c r="N84" i="1"/>
  <c r="M84" i="1"/>
  <c r="L84" i="1"/>
  <c r="K84" i="1"/>
  <c r="N83" i="1"/>
  <c r="M83" i="1"/>
  <c r="L83" i="1"/>
  <c r="K83" i="1"/>
  <c r="N82" i="1"/>
  <c r="M82" i="1"/>
  <c r="L82" i="1"/>
  <c r="K82" i="1"/>
  <c r="N81" i="1"/>
  <c r="M81" i="1"/>
  <c r="L81" i="1"/>
  <c r="K81" i="1"/>
  <c r="N80" i="1"/>
  <c r="M80" i="1"/>
  <c r="L80" i="1"/>
  <c r="K80" i="1"/>
  <c r="N79" i="1"/>
  <c r="M79" i="1"/>
  <c r="L79" i="1"/>
  <c r="K79" i="1"/>
  <c r="N78" i="1"/>
  <c r="M78" i="1"/>
  <c r="L78" i="1"/>
  <c r="K78" i="1"/>
  <c r="N77" i="1"/>
  <c r="M77" i="1"/>
  <c r="L77" i="1"/>
  <c r="K77" i="1"/>
  <c r="N76" i="1"/>
  <c r="M76" i="1"/>
  <c r="L76" i="1"/>
  <c r="K76" i="1"/>
  <c r="N75" i="1"/>
  <c r="M75" i="1"/>
  <c r="L75" i="1"/>
  <c r="K75" i="1"/>
  <c r="N74" i="1"/>
  <c r="M74" i="1"/>
  <c r="L74" i="1"/>
  <c r="K74" i="1"/>
  <c r="N73" i="1"/>
  <c r="M73" i="1"/>
  <c r="L73" i="1"/>
  <c r="K73" i="1"/>
  <c r="N72" i="1"/>
  <c r="M72" i="1"/>
  <c r="L72" i="1"/>
  <c r="K72" i="1"/>
  <c r="N71" i="1"/>
  <c r="M71" i="1"/>
  <c r="L71" i="1"/>
  <c r="K71" i="1"/>
  <c r="N70" i="1"/>
  <c r="M70" i="1"/>
  <c r="L70" i="1"/>
  <c r="K70" i="1"/>
  <c r="N69" i="1"/>
  <c r="M69" i="1"/>
  <c r="L69" i="1"/>
  <c r="K69" i="1"/>
  <c r="N68" i="1"/>
  <c r="M68" i="1"/>
  <c r="L68" i="1"/>
  <c r="K68" i="1"/>
  <c r="N67" i="1"/>
  <c r="M67" i="1"/>
  <c r="L67" i="1"/>
  <c r="K67" i="1"/>
  <c r="N66" i="1"/>
  <c r="M66" i="1"/>
  <c r="L66" i="1"/>
  <c r="K66" i="1"/>
  <c r="N65" i="1"/>
  <c r="M65" i="1"/>
  <c r="L65" i="1"/>
  <c r="K65" i="1"/>
  <c r="N64" i="1"/>
  <c r="M64" i="1"/>
  <c r="L64" i="1"/>
  <c r="K64" i="1"/>
  <c r="N63" i="1"/>
  <c r="M63" i="1"/>
  <c r="L63" i="1"/>
  <c r="K63" i="1"/>
  <c r="N62" i="1"/>
  <c r="M62" i="1"/>
  <c r="L62" i="1"/>
  <c r="K62" i="1"/>
  <c r="N61" i="1"/>
  <c r="M61" i="1"/>
  <c r="L61" i="1"/>
  <c r="K61" i="1"/>
  <c r="N60" i="1"/>
  <c r="M60" i="1"/>
  <c r="L60" i="1"/>
  <c r="K60" i="1"/>
  <c r="N59" i="1"/>
  <c r="M59" i="1"/>
  <c r="L59" i="1"/>
  <c r="K59" i="1"/>
  <c r="N58" i="1"/>
  <c r="M58" i="1"/>
  <c r="L58" i="1"/>
  <c r="K58" i="1"/>
  <c r="N57" i="1"/>
  <c r="M57" i="1"/>
  <c r="L57" i="1"/>
  <c r="K57" i="1"/>
  <c r="N56" i="1"/>
  <c r="M56" i="1"/>
  <c r="L56" i="1"/>
  <c r="K56" i="1"/>
  <c r="N55" i="1"/>
  <c r="M55" i="1"/>
  <c r="L55" i="1"/>
  <c r="K55" i="1"/>
  <c r="N54" i="1"/>
  <c r="M54" i="1"/>
  <c r="L54" i="1"/>
  <c r="K54" i="1"/>
  <c r="N53" i="1"/>
  <c r="M53" i="1"/>
  <c r="L53" i="1"/>
  <c r="K53" i="1"/>
  <c r="N52" i="1"/>
  <c r="M52" i="1"/>
  <c r="L52" i="1"/>
  <c r="K52" i="1"/>
  <c r="N51" i="1"/>
  <c r="M51" i="1"/>
  <c r="L51" i="1"/>
  <c r="K51" i="1"/>
  <c r="N50" i="1"/>
  <c r="M50" i="1"/>
  <c r="L50" i="1"/>
  <c r="K50" i="1"/>
  <c r="N49" i="1"/>
  <c r="M49" i="1"/>
  <c r="L49" i="1"/>
  <c r="K49" i="1"/>
  <c r="N48" i="1"/>
  <c r="M48" i="1"/>
  <c r="L48" i="1"/>
  <c r="K48" i="1"/>
  <c r="N47" i="1"/>
  <c r="M47" i="1"/>
  <c r="L47" i="1"/>
  <c r="K47" i="1"/>
  <c r="N46" i="1"/>
  <c r="M46" i="1"/>
  <c r="L46" i="1"/>
  <c r="K46" i="1"/>
  <c r="N45" i="1"/>
  <c r="M45" i="1"/>
  <c r="L45" i="1"/>
  <c r="K45" i="1"/>
  <c r="N44" i="1"/>
  <c r="M44" i="1"/>
  <c r="L44" i="1"/>
  <c r="K44" i="1"/>
  <c r="N43" i="1"/>
  <c r="M43" i="1"/>
  <c r="L43" i="1"/>
  <c r="K43" i="1"/>
  <c r="N42" i="1"/>
  <c r="M42" i="1"/>
  <c r="L42" i="1"/>
  <c r="K42" i="1"/>
  <c r="N41" i="1"/>
  <c r="M41" i="1"/>
  <c r="L41" i="1"/>
  <c r="K41" i="1"/>
  <c r="N40" i="1"/>
  <c r="M40" i="1"/>
  <c r="L40" i="1"/>
  <c r="K40" i="1"/>
  <c r="N39" i="1"/>
  <c r="M39" i="1"/>
  <c r="L39" i="1"/>
  <c r="K39" i="1"/>
  <c r="N38" i="1"/>
  <c r="M38" i="1"/>
  <c r="L38" i="1"/>
  <c r="K38" i="1"/>
  <c r="N37" i="1"/>
  <c r="M37" i="1"/>
  <c r="L37" i="1"/>
  <c r="K37" i="1"/>
  <c r="N36" i="1"/>
  <c r="M36" i="1"/>
  <c r="L36" i="1"/>
  <c r="K36" i="1"/>
  <c r="N35" i="1"/>
  <c r="M35" i="1"/>
  <c r="L35" i="1"/>
  <c r="K35" i="1"/>
  <c r="N34" i="1"/>
  <c r="M34" i="1"/>
  <c r="L34" i="1"/>
  <c r="K34" i="1"/>
  <c r="N33" i="1"/>
  <c r="M33" i="1"/>
  <c r="L33" i="1"/>
  <c r="K33" i="1"/>
  <c r="N32" i="1"/>
  <c r="M32" i="1"/>
  <c r="L32" i="1"/>
  <c r="K32" i="1"/>
  <c r="N31" i="1"/>
  <c r="M31" i="1"/>
  <c r="L31" i="1"/>
  <c r="K31" i="1"/>
  <c r="N30" i="1"/>
  <c r="M30" i="1"/>
  <c r="L30" i="1"/>
  <c r="K30" i="1"/>
  <c r="N29" i="1"/>
  <c r="M29" i="1"/>
  <c r="L29" i="1"/>
  <c r="K29" i="1"/>
  <c r="N28" i="1"/>
  <c r="M28" i="1"/>
  <c r="L28" i="1"/>
  <c r="K28" i="1"/>
  <c r="N27" i="1"/>
  <c r="M27" i="1"/>
  <c r="L27" i="1"/>
  <c r="K27" i="1"/>
  <c r="N26" i="1"/>
  <c r="M26" i="1"/>
  <c r="L26" i="1"/>
  <c r="K26" i="1"/>
  <c r="N25" i="1"/>
  <c r="M25" i="1"/>
  <c r="L25" i="1"/>
  <c r="K25" i="1"/>
  <c r="N24" i="1"/>
  <c r="M24" i="1"/>
  <c r="L24" i="1"/>
  <c r="K24" i="1"/>
  <c r="N23" i="1"/>
  <c r="M23" i="1"/>
  <c r="L23" i="1"/>
  <c r="K23" i="1"/>
  <c r="N22" i="1"/>
  <c r="M22" i="1"/>
  <c r="L22" i="1"/>
  <c r="K22" i="1"/>
  <c r="N21" i="1"/>
  <c r="M21" i="1"/>
  <c r="L21" i="1"/>
  <c r="K21" i="1"/>
  <c r="N20" i="1"/>
  <c r="L20" i="1"/>
  <c r="N19" i="1"/>
  <c r="M19" i="1"/>
  <c r="L19" i="1"/>
  <c r="K19" i="1"/>
  <c r="N18" i="1"/>
  <c r="M18" i="1"/>
  <c r="L18" i="1"/>
  <c r="K18" i="1"/>
  <c r="N17" i="1"/>
  <c r="M17" i="1"/>
  <c r="L17" i="1"/>
  <c r="K17" i="1"/>
  <c r="N16" i="1"/>
  <c r="M16" i="1"/>
  <c r="L16" i="1"/>
  <c r="K16" i="1"/>
  <c r="N15" i="1"/>
  <c r="M15" i="1"/>
  <c r="L15" i="1"/>
  <c r="K15" i="1"/>
  <c r="N14" i="1"/>
  <c r="M14" i="1"/>
  <c r="L14" i="1"/>
  <c r="K14" i="1"/>
  <c r="N13" i="1"/>
  <c r="M13" i="1"/>
  <c r="L13" i="1"/>
  <c r="K13" i="1"/>
  <c r="N12" i="1"/>
  <c r="M12" i="1"/>
  <c r="L12" i="1"/>
  <c r="K12" i="1"/>
  <c r="M11" i="1"/>
  <c r="L11" i="1"/>
  <c r="K11" i="1"/>
  <c r="N10" i="1"/>
  <c r="M10" i="1"/>
  <c r="L10" i="1"/>
  <c r="K10" i="1"/>
  <c r="N9" i="1"/>
  <c r="L9" i="1"/>
  <c r="K9" i="1"/>
  <c r="N8" i="1"/>
  <c r="M8" i="1"/>
  <c r="L8" i="1"/>
  <c r="K8" i="1"/>
  <c r="N7" i="1"/>
  <c r="M7" i="1"/>
  <c r="L7" i="1"/>
  <c r="K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tc={51885261-D1FE-44B3-A95B-1E29671CA362}</author>
    <author>tc={E23F2699-D096-42A0-8C66-878F34071EA4}</author>
    <author>tc={CDF23D7D-BEBD-4331-98E7-82C63403015B}</author>
  </authors>
  <commentList>
    <comment ref="B105" authorId="0" shapeId="0" xr:uid="{51885261-D1FE-44B3-A95B-1E29671CA362}">
      <text>
        <t>[Threaded comment]
Your version of Excel allows you to read this threaded comment; however, any edits to it will get removed if the file is opened in a newer version of Excel. Learn more: https://go.microsoft.com/fwlink/?linkid=870924
Comment:
    https://snohomish.legistar.com/LegislationDetail.aspx?ID=4891948&amp;GUID=68B63BD3-2D0C-46E2-ABCB-730A0BD757B6&amp;Options=ID|Text|&amp;Search=21-018</t>
      </text>
    </comment>
    <comment ref="B106" authorId="1" shapeId="0" xr:uid="{E23F2699-D096-42A0-8C66-878F34071EA4}">
      <text>
        <t>[Threaded comment]
Your version of Excel allows you to read this threaded comment; however, any edits to it will get removed if the file is opened in a newer version of Excel. Learn more: https://go.microsoft.com/fwlink/?linkid=870924
Comment:
    https://snohomish.legistar.com/LegislationDetail.aspx?ID=5536261&amp;GUID=65F4045E-0F69-4279-9953-93BA5EDA374A</t>
      </text>
    </comment>
    <comment ref="B107" authorId="2" shapeId="0" xr:uid="{CDF23D7D-BEBD-4331-98E7-82C63403015B}">
      <text>
        <t>[Threaded comment]
Your version of Excel allows you to read this threaded comment; however, any edits to it will get removed if the file is opened in a newer version of Excel. Learn more: https://go.microsoft.com/fwlink/?linkid=870924
Comment:
    https://snohomish.legistar.com/LegislationDetail.aspx?ID=5528596&amp;GUID=DD9A8DFE-0BD1-4733-9EB0-C9167AA47511</t>
      </text>
    </comment>
  </commentList>
</comments>
</file>

<file path=xl/sharedStrings.xml><?xml version="1.0" encoding="utf-8"?>
<sst xmlns="http://schemas.openxmlformats.org/spreadsheetml/2006/main" count="1494" uniqueCount="602">
  <si>
    <t>Arlington</t>
  </si>
  <si>
    <t>Auburn</t>
  </si>
  <si>
    <t>Bainbridge Island</t>
  </si>
  <si>
    <t>Beaux Arts</t>
  </si>
  <si>
    <t>Bellevue</t>
  </si>
  <si>
    <t>Black Diamond</t>
  </si>
  <si>
    <t>Bonney Lake</t>
  </si>
  <si>
    <t>Bothell</t>
  </si>
  <si>
    <t>Bremerton</t>
  </si>
  <si>
    <t>Brier</t>
  </si>
  <si>
    <t>Buckley</t>
  </si>
  <si>
    <t>Burien</t>
  </si>
  <si>
    <t>Clyde Hill</t>
  </si>
  <si>
    <t>Covington</t>
  </si>
  <si>
    <t>Des Moines</t>
  </si>
  <si>
    <t>Duvall</t>
  </si>
  <si>
    <t>Eatonville</t>
  </si>
  <si>
    <t>Edgewood</t>
  </si>
  <si>
    <t>Edmonds</t>
  </si>
  <si>
    <t>Enumclaw</t>
  </si>
  <si>
    <t>Everett</t>
  </si>
  <si>
    <t>Federal Way</t>
  </si>
  <si>
    <t>Fife</t>
  </si>
  <si>
    <t>Fircrest</t>
  </si>
  <si>
    <t>Gig Harbor</t>
  </si>
  <si>
    <t>Gold Bar</t>
  </si>
  <si>
    <t>Granite Falls</t>
  </si>
  <si>
    <t>Hunts Point</t>
  </si>
  <si>
    <t>Issaquah</t>
  </si>
  <si>
    <t>Kenmore</t>
  </si>
  <si>
    <t>Kent</t>
  </si>
  <si>
    <t>Kirkland</t>
  </si>
  <si>
    <t>Lake Stevens</t>
  </si>
  <si>
    <t>Lakewood</t>
  </si>
  <si>
    <t>Lynnwood</t>
  </si>
  <si>
    <t>Marysville</t>
  </si>
  <si>
    <t>Medina</t>
  </si>
  <si>
    <t>Mercer Island</t>
  </si>
  <si>
    <t>Mill Creek</t>
  </si>
  <si>
    <t>Milton</t>
  </si>
  <si>
    <t>Mountlake Terrace</t>
  </si>
  <si>
    <t>Newcastle</t>
  </si>
  <si>
    <t>Normandy Park</t>
  </si>
  <si>
    <t>North Bend</t>
  </si>
  <si>
    <t>Pacific</t>
  </si>
  <si>
    <t>Port Orchard</t>
  </si>
  <si>
    <t>Poulsbo</t>
  </si>
  <si>
    <t>Puyallup</t>
  </si>
  <si>
    <t>Redmond</t>
  </si>
  <si>
    <t>Renton</t>
  </si>
  <si>
    <t>Roy</t>
  </si>
  <si>
    <t>Ruston</t>
  </si>
  <si>
    <t>Sammamish</t>
  </si>
  <si>
    <t>SeaTac</t>
  </si>
  <si>
    <t>Seattle</t>
  </si>
  <si>
    <t>Shoreline</t>
  </si>
  <si>
    <t>Snohomish</t>
  </si>
  <si>
    <t>Snoqualmie</t>
  </si>
  <si>
    <t>Stanwood</t>
  </si>
  <si>
    <t>Steilacoom</t>
  </si>
  <si>
    <t>Sumner</t>
  </si>
  <si>
    <t>Tacoma</t>
  </si>
  <si>
    <t>Tukwila</t>
  </si>
  <si>
    <t>Uninc Kitsap County</t>
  </si>
  <si>
    <t>University Place</t>
  </si>
  <si>
    <t>Wilkeson</t>
  </si>
  <si>
    <t>Woodinville</t>
  </si>
  <si>
    <t>Yarrow Point</t>
  </si>
  <si>
    <t>Density bonus for affordable housing</t>
  </si>
  <si>
    <t>Incentive zoning</t>
  </si>
  <si>
    <t>Inclusionary zoning</t>
  </si>
  <si>
    <t>Multifamily Tax Exemption (MFTE)</t>
  </si>
  <si>
    <t>Parking requirement reductions</t>
  </si>
  <si>
    <t>Permitting priority/fee reduction for affordable housing</t>
  </si>
  <si>
    <t>Public land for affordable housing</t>
  </si>
  <si>
    <t>Transfer of development rights (TDR) for affordable housing</t>
  </si>
  <si>
    <t>Planned action environmental impact statement (EIS)</t>
  </si>
  <si>
    <t>x</t>
  </si>
  <si>
    <t>Unincorporated Pierce County</t>
  </si>
  <si>
    <t>Unincorporated King County</t>
  </si>
  <si>
    <t>Unincorporated Kitsap County</t>
  </si>
  <si>
    <t>Unincorporated Snohomish County</t>
  </si>
  <si>
    <t>N/A</t>
  </si>
  <si>
    <t>Mukilteo</t>
  </si>
  <si>
    <t>Jurisdiction</t>
  </si>
  <si>
    <t>Total</t>
  </si>
  <si>
    <t>2019, 2022</t>
  </si>
  <si>
    <t>Algona</t>
  </si>
  <si>
    <t>Carbonado</t>
  </si>
  <si>
    <t>Darrington</t>
  </si>
  <si>
    <t>Lake Forest Park</t>
  </si>
  <si>
    <t>Maple Valley</t>
  </si>
  <si>
    <t>Orting</t>
  </si>
  <si>
    <t>Skykomish</t>
  </si>
  <si>
    <t>Sultan</t>
  </si>
  <si>
    <t>Woodway</t>
  </si>
  <si>
    <t>Adopted prior to 2019 HITS</t>
  </si>
  <si>
    <t>Adopted prior to 2019, updated by 2022</t>
  </si>
  <si>
    <t>New incentive on 2022 HITS</t>
  </si>
  <si>
    <t>Change made or being considered</t>
  </si>
  <si>
    <t>Previous zoning/ housing allowed</t>
  </si>
  <si>
    <t>Geographic area/Neighborhood</t>
  </si>
  <si>
    <t>Estimated new units built or increased residential capacity as a result of change?</t>
  </si>
  <si>
    <t>When was the change adopted or the expected timing?</t>
  </si>
  <si>
    <t>Land Use Map Amendment and Concurrent Rezone- changes made Residential Ultra Low Capacity, Residential Low Capacity, Residential Moderate Capacity, Residential Medium Capacity, and Residential High Capacity. A Commercial Corridor zone was created, requiring mixed-use development.</t>
  </si>
  <si>
    <t>Only three residential zones previously existed Suburban Residential-SR Residential Low to Moderate Density - RLMD and Residential High Density -RHD</t>
  </si>
  <si>
    <t>Throughout the City</t>
  </si>
  <si>
    <t>citywide</t>
  </si>
  <si>
    <t>Undetermined at this time, but analysis is underway as part of the 2024 CP Update.</t>
  </si>
  <si>
    <t>2020</t>
  </si>
  <si>
    <t>Adopted Unit Lot Subdivision section in Arlington Municipal Code</t>
  </si>
  <si>
    <t>Residential High Capacity/General Commercial w/mixed-use</t>
  </si>
  <si>
    <t>Throughout City</t>
  </si>
  <si>
    <t>Undetermined at this time</t>
  </si>
  <si>
    <t>2019</t>
  </si>
  <si>
    <t>Rezone 9 acres in 2019 from General Industrial to General Commercial allowing for mixed-use development</t>
  </si>
  <si>
    <t>General Industrial</t>
  </si>
  <si>
    <t>Along a commercial corridor</t>
  </si>
  <si>
    <t>496 residential units- mix of townhomes and multi-family</t>
  </si>
  <si>
    <t>Ordinance adopting elements of HB 1220 related to permanent supportive housing, transitional housing, emergency housing and emergency shelters.</t>
  </si>
  <si>
    <t>-</t>
  </si>
  <si>
    <t>Highway Commercial/within 1 mile of transit</t>
  </si>
  <si>
    <t>2021</t>
  </si>
  <si>
    <t>Resolution 2021-007 adopting the City’s Housing Action Plan, and allowing duplexes, tri-plexes, and courtyard apartments in multiple residential zones</t>
  </si>
  <si>
    <t>Single Family Residential</t>
  </si>
  <si>
    <t>Old Town Residential Zone, and Residential Moderate Capacity Zones</t>
  </si>
  <si>
    <t>None</t>
  </si>
  <si>
    <t xml:space="preserve">Zero Lot Line (fee simple) Townhome Development permitted citywide. </t>
  </si>
  <si>
    <t>Condominium-style townhome development allowed previously.</t>
  </si>
  <si>
    <t>Citywide</t>
  </si>
  <si>
    <t xml:space="preserve">The city has significant zoning capacity for multifamily housing development. This ordinance was to address barriers associated with condominium-style development by establishing a different process permit townhomes in the city – no specific estimate re amount of new units as a result of change. </t>
  </si>
  <si>
    <t xml:space="preserve">February 2021 (Ord. No. 6568) </t>
  </si>
  <si>
    <t>ADU development permitted in new construction (removed 3-year wait period).</t>
  </si>
  <si>
    <t>Single-family projects would have to wait 3 years after final inspection before establishing an ADU.</t>
  </si>
  <si>
    <t>Citywide.</t>
  </si>
  <si>
    <t xml:space="preserve">Estimated between approx.. 15-30 new ADUs annually. </t>
  </si>
  <si>
    <t>February 2021</t>
  </si>
  <si>
    <t>FLUM inconsistent with Zoning Map, which would provide for missing middle housing if Zoning Map amended</t>
  </si>
  <si>
    <t>Business/Industrial Park Zoning to MDR8/attached townhouse</t>
  </si>
  <si>
    <t>TBD</t>
  </si>
  <si>
    <t>FLUM – May 2019
Zoning Map to be updated 2023</t>
  </si>
  <si>
    <t>Middle housing: allowing up to 4-plexes as well as cottage and courtyard housing in single-family zones, density bonuses for new subdivisions, removing impediments to ADUs.</t>
  </si>
  <si>
    <t>Single-family detached only.</t>
  </si>
  <si>
    <t>Haven’t done estimate – may do with SEPA checklist and/or middle housing implementation grant</t>
  </si>
  <si>
    <t>Early 2023 for initial adoption, implementation actions to follow</t>
  </si>
  <si>
    <t>3 private plan &amp; code amendment requests that would increase capacity and include affordability provisions</t>
  </si>
  <si>
    <t>Mix of single family, transitional multifamily and commercial only</t>
  </si>
  <si>
    <t xml:space="preserve">2 in downtown, 1 in “Red Barn Village” (potential Snohomish Countywide Center) </t>
  </si>
  <si>
    <t>Haven’t done estimate yet, but rezone of commercial area would allow a minimum of about 120 new units at the lower end of potential zoning.</t>
  </si>
  <si>
    <t>Early 2023, though at least one of the proposals could be deferred to the 2024 Complan update</t>
  </si>
  <si>
    <t>Downtown Planned Action thresholds</t>
  </si>
  <si>
    <t>Current threshold is 2369 units</t>
  </si>
  <si>
    <t>Downtown</t>
  </si>
  <si>
    <t>Working on Transit Oriented Development Implementation grant to raise thresholds, study potential zoning changes on 1 or 2 sites.</t>
  </si>
  <si>
    <t>Early 2023</t>
  </si>
  <si>
    <t>Affordable Housing Demonstration Program</t>
  </si>
  <si>
    <t>All residential zones</t>
  </si>
  <si>
    <t>135 affordable units within two approved development projects</t>
  </si>
  <si>
    <t>Ordinance adopted in 2019. RevisionsElim to the ordinance are expected to be adopted in November 2022.</t>
  </si>
  <si>
    <t>Subarea plans and planned action ordinance planned for adoption mid-2023</t>
  </si>
  <si>
    <t>Subarea Plan</t>
  </si>
  <si>
    <t>Click or tap here to enter text.</t>
  </si>
  <si>
    <t>Ambaum Corridor (following RapidRide H Line) and Boulevard Park neighborhood</t>
  </si>
  <si>
    <t>Increased residential capacity of ~3,200-5,200. These numbers are approximate and preliminary.</t>
  </si>
  <si>
    <t>Expected adoption in mid-2023.</t>
  </si>
  <si>
    <t>Elimination of parking requirements for ADU’s</t>
  </si>
  <si>
    <t>Single family neighborhoods</t>
  </si>
  <si>
    <t>We do not have an estimate of increased residential capacity. However, eliminating parking requirements is expected to increase capacity for new ADU’s in the city</t>
  </si>
  <si>
    <t>August 2022</t>
  </si>
  <si>
    <t xml:space="preserve">Adopted new language in City Code for supportive and transitional housing per WA State Law ESSHB1220. </t>
  </si>
  <si>
    <t>Previously restricted</t>
  </si>
  <si>
    <t>September 2021</t>
  </si>
  <si>
    <t>Consideration of zoning change to allow multifamily housing on 30% of lots presently zoned single family residential.</t>
  </si>
  <si>
    <t>Single family residential.</t>
  </si>
  <si>
    <t>Withing SF1, SF2, and SF 3 zones</t>
  </si>
  <si>
    <t>Unknown at this time</t>
  </si>
  <si>
    <t>Consideration of the policy change will take place during the Town’s Comprehensive Plan Periodic Update</t>
  </si>
  <si>
    <t>Considered: Adopt policies and regulations that promote a diverse housing stock</t>
  </si>
  <si>
    <t>Along with Comp. Plan periodic update (2023-2024)</t>
  </si>
  <si>
    <t>Considered: Reduce on-site parking requirements</t>
  </si>
  <si>
    <t>Considered: Adopt policies to reduce displacement</t>
  </si>
  <si>
    <t>Considered: Allowance of middle housing types in current single family residential zones</t>
  </si>
  <si>
    <t>Considered: Reduce minimum lot sizes in certain zoning districts</t>
  </si>
  <si>
    <t>Considering middle housing options as one scenario during our Comprehensive Plan update</t>
  </si>
  <si>
    <t>Single-family residential</t>
  </si>
  <si>
    <t>Transition zones</t>
  </si>
  <si>
    <t>Target 2,200 new units by 2044 in addition to our current zoned capacity</t>
  </si>
  <si>
    <t>Will be considered in 2024</t>
  </si>
  <si>
    <t xml:space="preserve">Rezoned 13 acres from mobile home part to Multifamily. </t>
  </si>
  <si>
    <t>Residential Manafactured Home Park Zone to Multifamily Residential.</t>
  </si>
  <si>
    <t>East side of town</t>
  </si>
  <si>
    <t>Additional 100 dwelling units can be permitted with the change</t>
  </si>
  <si>
    <t xml:space="preserve">September 2021 </t>
  </si>
  <si>
    <t>Actively considering more middle housing types in SF zones, particularly R2</t>
  </si>
  <si>
    <t>Duplexes allowed on corner lots and some larger parcels</t>
  </si>
  <si>
    <t>6000 lots are under consideration; would be 2-4 units per lot</t>
  </si>
  <si>
    <t>2024 with comp plan, but ordinances drafted by June 2023</t>
  </si>
  <si>
    <t>Studying light rail station areas to increase zoned density</t>
  </si>
  <si>
    <t>3 light rail station focus areas</t>
  </si>
  <si>
    <t>Responding to needed increase in density as part of 2024 periodic update</t>
  </si>
  <si>
    <t>various</t>
  </si>
  <si>
    <t xml:space="preserve">Approximately 21,100 units, based on allocation models still in flux. </t>
  </si>
  <si>
    <t>2024</t>
  </si>
  <si>
    <t xml:space="preserve">Permanent Supportive Housing and Transitional Housing, Emergency Housing and Shelter </t>
  </si>
  <si>
    <t>Applicable in all zones</t>
  </si>
  <si>
    <t>2022</t>
  </si>
  <si>
    <t>Amendments to ADU code</t>
  </si>
  <si>
    <t xml:space="preserve">Single Family Residential </t>
  </si>
  <si>
    <t>Unsure</t>
  </si>
  <si>
    <t>August 2023</t>
  </si>
  <si>
    <t>New zoning for Transit Oriented Development around future light rail station (TDLE)</t>
  </si>
  <si>
    <t xml:space="preserve">Existing zoning is Commercial Enterprise (CE), no housing allowed currently </t>
  </si>
  <si>
    <t>South of 348th Street between Pacific Hwy and Enchanted Parkway</t>
  </si>
  <si>
    <t>Estimated housing capacity 2,500-4,000</t>
  </si>
  <si>
    <t>December 2024</t>
  </si>
  <si>
    <t xml:space="preserve">Updates to MFTE program expanding eligible locations </t>
  </si>
  <si>
    <t xml:space="preserve">City Center Core, multifamily </t>
  </si>
  <si>
    <t>City Center Core</t>
  </si>
  <si>
    <t>3,500-6,500</t>
  </si>
  <si>
    <t xml:space="preserve">Micro-unit multifamily is permitted in the Regional Commercial zone if it is a hotel/motel to micro-unit conversion </t>
  </si>
  <si>
    <t>Single-family, duplex, multifamily retirement home, mixed-use multifamily structure, manufactured home park</t>
  </si>
  <si>
    <t>Regional Commercial zone</t>
  </si>
  <si>
    <t>Conversion with approximately 90 units currently in permit review and we have received numerous inquiries about conversions of other hotels/motels in the City.</t>
  </si>
  <si>
    <t>April 2022</t>
  </si>
  <si>
    <t>Triplexes permitted in Neighborhood Residential (NR), Neighborhood Commercial (NC), Community Commercial (CC), and Regional Commercial (RC) zones</t>
  </si>
  <si>
    <t>NR and NC:Single-family and duplex
CC: Single-family, duplex, multifamily retirement home, mixed-use multifamily structure
RC: Single-family, duplex, multifamily retirement home, mixed-use multifamily structure, manufactured home park</t>
  </si>
  <si>
    <t>NR, NC, CC, RC zones</t>
  </si>
  <si>
    <t>Detached ADUs permitted on lots larger than 4,356 square feet.</t>
  </si>
  <si>
    <t>Only attached ADUs permitted</t>
  </si>
  <si>
    <t>Citywide, on lots larger than 4,356 square feet where ADUs are permitted</t>
  </si>
  <si>
    <t>Corner lot duplexes permitted in Single-Family Residential zone</t>
  </si>
  <si>
    <t>Single-family</t>
  </si>
  <si>
    <t>Single-Family Residential zone</t>
  </si>
  <si>
    <t>Have been recommended by Planning Commission: new provisions for cottage housing, re-defining density in commercial zones, adding multifamily residential uses to Regional Commercial zone</t>
  </si>
  <si>
    <t>Varies by zone</t>
  </si>
  <si>
    <t>Multiple zones</t>
  </si>
  <si>
    <t>Will incorporate into Comprehensive Plan update process</t>
  </si>
  <si>
    <t>Adopted form-based code in 12/2020</t>
  </si>
  <si>
    <t>Mixed -use</t>
  </si>
  <si>
    <t xml:space="preserve">19th &amp; Mildred </t>
  </si>
  <si>
    <t>Unknown; no density limit or minimum but maximum 80 feet tall.</t>
  </si>
  <si>
    <t>12/14/2022</t>
  </si>
  <si>
    <t>Currently looking at increasing/ expanding diversity of housing and inclusionary zoning in mixed use and multifamily zones</t>
  </si>
  <si>
    <t>Duplex, Triplex, Fourplex, 5+</t>
  </si>
  <si>
    <t>Multifamily and Mixed Use Zones</t>
  </si>
  <si>
    <t>Expected council action by June 2023</t>
  </si>
  <si>
    <t>Accessory dwelling units</t>
  </si>
  <si>
    <t>Liberalized the ADU rules</t>
  </si>
  <si>
    <t>City-wide</t>
  </si>
  <si>
    <t>14 units authorized to date</t>
  </si>
  <si>
    <t>September 2020</t>
  </si>
  <si>
    <t>Transit-oriented development district inclusionary housing</t>
  </si>
  <si>
    <t>TOD</t>
  </si>
  <si>
    <t>Capacity by-right increased approximately 3X (typically, from 48 to 150 units per acre).</t>
  </si>
  <si>
    <t>Middle housing</t>
  </si>
  <si>
    <t>Single-family detached.</t>
  </si>
  <si>
    <t>All or portions of R-6 zoning district.</t>
  </si>
  <si>
    <t>Location has not yet been finalized</t>
  </si>
  <si>
    <t>Currently under City Council consideration</t>
  </si>
  <si>
    <t xml:space="preserve">Reviewing Increased Density options with the comprehensive Plan. This may be middle housing everywhere, increased density around transit, etc. TBD) </t>
  </si>
  <si>
    <t xml:space="preserve">Single Family/ Various </t>
  </si>
  <si>
    <t>City wide/ potentially targeted along the I line in kent East Hill</t>
  </si>
  <si>
    <t>To early to know</t>
  </si>
  <si>
    <t xml:space="preserve">December 2024 </t>
  </si>
  <si>
    <t>King County</t>
  </si>
  <si>
    <t>Comprehensive Plan scoping items to expand housing options, to improve affordable housing supply, especially for those who are Black, Indigenous, People of Color, immigrants, and/or refugees and that earn less than 80 percent of the area median income, and scoping item for comprehensive housing policy review and update. The scope of work for the 2024 Update to the King County Comprehensive Plan, that was transmitted to the King County Council, is available at this link.</t>
  </si>
  <si>
    <t>May affect numerous zones and housing types</t>
  </si>
  <si>
    <t>TBD - With adoption of the 2024 Comprehensive Plan Update</t>
  </si>
  <si>
    <t xml:space="preserve">Skyway-West Hill Land Use Strategy, Phase 1 of the Skyway-West Hill Subarea Plan  </t>
  </si>
  <si>
    <t>Includes policy and map amendments on housing density.</t>
  </si>
  <si>
    <t>Skyway-West Hill subarea in Unincorporated King County</t>
  </si>
  <si>
    <t>Adopted in 2020 with 2020 Update to 2016 King County Comprehensive Plan. Ordinance 19146 Policy and map amendments King County - File #: 2019-0413</t>
  </si>
  <si>
    <t>Proposed Inclusionary Housing Ordinance for Skyway-West Hill and North Highline. 
Proposed Skyway-West Hill and North Highline Subarea Plans and Inclusionary Housing Ordinance</t>
  </si>
  <si>
    <t>Proposals affect numerous residential and commercial zones and housing types.</t>
  </si>
  <si>
    <t>Skyway-West Hill and North Highline subareas in Unincorporated King County</t>
  </si>
  <si>
    <t xml:space="preserve">TBD – With adoption of 2022 Update to the 2016 Comprehensive Plan </t>
  </si>
  <si>
    <t>TDR Affordable Housing Pilot Program</t>
  </si>
  <si>
    <t>Affects numerous zones and housing types.</t>
  </si>
  <si>
    <t>Adopted in 2020 with 2020 Update to 2016 King County Comprehensive Plan. Ordinance 19146 Policy and map amendments King County - File #: 2019-0413 King County Code 21A.37.130</t>
  </si>
  <si>
    <t>Accessory Dwelling Units:
Allows separate ownership of primary and accessory units.  Increases the minimum ADU size and height limits.  Eliminated certain design requirements.  Allows up to 2 ADUs per lot.  Reduces parking minimums.</t>
  </si>
  <si>
    <t>(Allowed but more restrictive.)</t>
  </si>
  <si>
    <t>55 building permits for new ADUs have been issued since adoption of new regulations</t>
  </si>
  <si>
    <t>March 2020</t>
  </si>
  <si>
    <t>Cottage homes:
Increased maximum sizes, FAR limits, height limits, lot coverage, and the list of eligible zoning classifications.
Reduced public review process, parking minimums, side set-backs, and open space requirements.
Eliminated required distances from other cottage/carriage/duplex/triplex developments.
Attached ADUs allowed.</t>
  </si>
  <si>
    <t>City-wide except for jurisdiction of Houghton Community Council. With sunsetting of Community Councils, code revisions to create consistent regulations throughout City will be adopted by end of 2022.</t>
  </si>
  <si>
    <t xml:space="preserve">69 building permits for new cottage homes have been issued since the adoption of the new regulations. </t>
  </si>
  <si>
    <t>Carriage homes:
Increased FAR limits, height limits, lot coverage, and the list of eligible zoning classifications.
Reduced minimum number of units, parking minimums, side set-backs, and open space requirements.
Eliminated required distances from other cottage/carriage/duplex/triplex developments.
Attached ADUs allowed.</t>
  </si>
  <si>
    <t>No permits have been applied for carriage homes since adoption of the new regulations.</t>
  </si>
  <si>
    <t>Duplexes and triplexes:
Increased maximum sizes, FAR limits, height limits, lot coverage, and the list of eligible zoning classifications.
Reduced public review process, parking minimums, side set-backs, and open space requirements.
Eliminated maximum number of units and required distances from other cottage/carriage/duplex/triplex developments.
Attached ADUs allowed.</t>
  </si>
  <si>
    <t>No permits for duplexes/triplexes in low density zones have been issued since adoption of the new regulations</t>
  </si>
  <si>
    <t>Minimum lot size reductions</t>
  </si>
  <si>
    <t>20% increase in capacity</t>
  </si>
  <si>
    <t>Duplexes, triplexes and fourplexes allowed in most SFR zones through infill housing</t>
  </si>
  <si>
    <t>SFR</t>
  </si>
  <si>
    <t>25% increase in capacity</t>
  </si>
  <si>
    <t>Attached housing allowed in PRDs</t>
  </si>
  <si>
    <t>SFR and duplexes</t>
  </si>
  <si>
    <t xml:space="preserve">20% increase in capacity </t>
  </si>
  <si>
    <t>Attached housing allowed in R8-12 zoning district</t>
  </si>
  <si>
    <t>MR2 to MF3/C1 to MF3/C1 to MF3/NC2 to MF1/NC1 to MR2.
Mutiple zoning districts.</t>
  </si>
  <si>
    <t xml:space="preserve">Various commercial corridors.
City-wide.
</t>
  </si>
  <si>
    <t>400 (estimated).
400 (estimated).</t>
  </si>
  <si>
    <t>Ord. No. 737, June 15, 2020.
Ord. No. 738, July 6, 2020.</t>
  </si>
  <si>
    <t xml:space="preserve">Allowing three-family dwellings.  </t>
  </si>
  <si>
    <t>MF1, NC1, NC2, &amp; ARC zoning districts</t>
  </si>
  <si>
    <t>City-wide.</t>
  </si>
  <si>
    <t>200 (estimated)</t>
  </si>
  <si>
    <t>Ord. 758, August 16, 2021.</t>
  </si>
  <si>
    <t xml:space="preserve">Allowing ADUs. 
Tillicum Suarea Plan Update. </t>
  </si>
  <si>
    <t>MF1 zoning district
Multiple zoning districts/ all types.</t>
  </si>
  <si>
    <t xml:space="preserve">City-wide.
Tillicum Neighborhood. </t>
  </si>
  <si>
    <t xml:space="preserve">50 (estimated)
Plan calls for new innovative design on housing; includes z-lots, great house design, &amp; cottage housing.  No unit count.  Density increases contingent on sewer expansion. </t>
  </si>
  <si>
    <t>Ord. No. 758, August 16, 2021.
Ord. No. 772, August 1, 2022; additional action anticipated with adoption of periodic update, June 2023.</t>
  </si>
  <si>
    <t>Complete re-write of Lakewood’s Municipal Code.</t>
  </si>
  <si>
    <t>Ordinance did not substantially increase R &amp; MF densities; however, the revised code did increase densities for special needs housing, and signficanlty expanded the use of ADUs.</t>
  </si>
  <si>
    <t xml:space="preserve">1,000 (estimated) </t>
  </si>
  <si>
    <t>1000-2000</t>
  </si>
  <si>
    <t xml:space="preserve">December 16, 2019 (project took two years to complete). </t>
  </si>
  <si>
    <t>Lakewood Station District  Subarea Plan</t>
  </si>
  <si>
    <t xml:space="preserve">TOC zone which allowed for mixed-use development. </t>
  </si>
  <si>
    <t>Lakeview Neighborhood.</t>
  </si>
  <si>
    <t>1,722</t>
  </si>
  <si>
    <t>Ord. Nos. 751 &amp; 752, May 3, 2021.</t>
  </si>
  <si>
    <t>Updated definition of “family” to align with new state law</t>
  </si>
  <si>
    <t>Development Agreements</t>
  </si>
  <si>
    <t>Previously only applied to commercial zones. Now allowed in multifamily</t>
  </si>
  <si>
    <t>TBD. Preserves existing housing stock and allows for nonconforming multifamily to be rebuilt and result in non-net loss or minor increases.</t>
  </si>
  <si>
    <t>Creation of Unified Development Code with substantial revisions to housing development standards</t>
  </si>
  <si>
    <t>2023-2024</t>
  </si>
  <si>
    <t>Regional Growth Center (City Center + Alderwood) Subarea Plan</t>
  </si>
  <si>
    <t>Commercial, mixed use, residential</t>
  </si>
  <si>
    <t>Regional Growth Center</t>
  </si>
  <si>
    <t xml:space="preserve">TBD. Capacity likely exists, but will increase likelihood of market response to build. </t>
  </si>
  <si>
    <t>2024 Comprehensive Plan update (pending)</t>
  </si>
  <si>
    <t xml:space="preserve">Commercial, industrial, multi-family and single family </t>
  </si>
  <si>
    <t xml:space="preserve">Increased zoning or rezoning will provide additional residential and commercial capacity. </t>
  </si>
  <si>
    <t xml:space="preserve">Adopt by December 2024. </t>
  </si>
  <si>
    <t xml:space="preserve">Downtown Master Plan </t>
  </si>
  <si>
    <t xml:space="preserve">Commercial, multi-family and single family </t>
  </si>
  <si>
    <t>Downtown Master Plan Area</t>
  </si>
  <si>
    <t xml:space="preserve">Capacity for 694 additional dwelling units and 1,923 additional citizens. </t>
  </si>
  <si>
    <t>Mill Creek SubArea Plan rezoning community business and office park to include mixed use to be considered as part of the 2024 Comprehensive Plan</t>
  </si>
  <si>
    <t>Office Park and Community Business</t>
  </si>
  <si>
    <t xml:space="preserve">Mill Creek Blvd </t>
  </si>
  <si>
    <t>1200 – 2500 units</t>
  </si>
  <si>
    <t>No specific changes planned, hope to encourage options as part of Comp Plan Update</t>
  </si>
  <si>
    <t>General zoning change</t>
  </si>
  <si>
    <t xml:space="preserve">Habitat for Humanity </t>
  </si>
  <si>
    <t>DC- 1 SFR removed</t>
  </si>
  <si>
    <t>7 new units under construction, 2 @ &lt;50% AMI and 5 @ 80% or less AMI</t>
  </si>
  <si>
    <t>Will be occupied in next 6 months.</t>
  </si>
  <si>
    <t>Form Based Code</t>
  </si>
  <si>
    <t>DC zone had a minimum lot area per dwelling unit requirement such as 2,000sf per duplex, triplex, and did not allow for more than 10 units per MF building.</t>
  </si>
  <si>
    <t>Downtown Commercial Zone</t>
  </si>
  <si>
    <t>Downtown Commercial Core does not allow residential units larger than 1,000sf and 1,200sf for Mixed Use Area.  Micro units are therefore allowed if desired.</t>
  </si>
  <si>
    <t>Form Based Code adopted in 2021</t>
  </si>
  <si>
    <t>Allow permanent supportive housing and shelters in all land use districts where residential dwellings and/or hotels and motels are allowed, subject to a conditional use permit.</t>
  </si>
  <si>
    <t>Not allowed</t>
  </si>
  <si>
    <t>Commercial and Highway Commercial zoning districts</t>
  </si>
  <si>
    <t>115 Rooms (20 Suites, 10 with kitchenettes), if Days Inn hotel were converted to a permanent homeless shelter.</t>
  </si>
  <si>
    <t>Adopted September 27, 2021. ORD #2021-2045 See PMC 20.68.200</t>
  </si>
  <si>
    <t>Pierce County</t>
  </si>
  <si>
    <t>Infill development regulations</t>
  </si>
  <si>
    <t>Small lot design (previous regs unsuccessful)</t>
  </si>
  <si>
    <t>Unincorporated urban areas</t>
  </si>
  <si>
    <t>Effective October 2021</t>
  </si>
  <si>
    <t>Housing affordability working group recommendations</t>
  </si>
  <si>
    <t>Countywide</t>
  </si>
  <si>
    <t>Considered with Comp Plan Update</t>
  </si>
  <si>
    <t>Residential Use updates</t>
  </si>
  <si>
    <t>Making clarifications consistent with State law</t>
  </si>
  <si>
    <t>Currently being considered-potentially adopted by Fall 2022</t>
  </si>
  <si>
    <t>All housing types and higher densities permitted within at least a 1/4 mile up to 1/2mile from planned and funded BRT</t>
  </si>
  <si>
    <t>Mixture of lower density mixed use and single family zoning</t>
  </si>
  <si>
    <t>Parkland-Spanaway-Midland, South Hill</t>
  </si>
  <si>
    <t>2,020 units-primarily multifamily capacity</t>
  </si>
  <si>
    <t>Adopted October 2020, effective October 2021</t>
  </si>
  <si>
    <t>Congregate Living Facilities</t>
  </si>
  <si>
    <t>Within adopted centers and within ½ mile of transit</t>
  </si>
  <si>
    <t>1</t>
  </si>
  <si>
    <t>HAP Strategy 4 and HAPI Action 6, 7, 8: Religious Properties Density Bonus</t>
  </si>
  <si>
    <t>May 2023</t>
  </si>
  <si>
    <t>HAP Strategy 2.1: Increase SEPA threshold exemptions / HAPI Action 1: Raise SEPA exemption levels for minor new construction to reduce barriers for missing middle housing</t>
  </si>
  <si>
    <t xml:space="preserve">HAP Strategy 2.1 and HAPI Action 3: Raise short subdivisions from 4 to 9 lots; HAP Strategy 5.2 and HAPI Action 2: Unit lot subdivision ordinance </t>
  </si>
  <si>
    <t>HAP Strategy 5.3, 5.5 and HAPI Actions 4.1, 4.2: Revise ADU standards for more flexibility and remove code barriers to missing middle housing (duplex, triplex, townhomes, etc)</t>
  </si>
  <si>
    <t>HAP Strategy 9.1 and HAPI Action 5.1: Support transit-oriented development along current transit corridors</t>
  </si>
  <si>
    <t>Nearly all zones</t>
  </si>
  <si>
    <t>Anticipated by Dec. 2024</t>
  </si>
  <si>
    <t>Considering micro-units in regional growth centers</t>
  </si>
  <si>
    <t>Multi-family residential</t>
  </si>
  <si>
    <t>Downtown and South Hill growth centers</t>
  </si>
  <si>
    <t>Considering townhome allowances in all residential zones.</t>
  </si>
  <si>
    <t>Single-family residential and/or multi-family (condo) only</t>
  </si>
  <si>
    <t>All single family residential zones</t>
  </si>
  <si>
    <t>Anticipated by December 2024</t>
  </si>
  <si>
    <t xml:space="preserve">Zoning code changes to increase capacity are a core component of the Comprehensive Plan update, but there’s no polish proposal yet. </t>
  </si>
  <si>
    <t>Single-family residential, mixed-use zones, other</t>
  </si>
  <si>
    <t>Varies depending on the final Preferred Alternative and EIS for growth.</t>
  </si>
  <si>
    <t>Possibly 2024/25</t>
  </si>
  <si>
    <t xml:space="preserve">Cottage Housing allows 2.5x more density than zone allows </t>
  </si>
  <si>
    <t>Cottage housing at lower density.</t>
  </si>
  <si>
    <t>12/2021</t>
  </si>
  <si>
    <t>Allow ADUs as accessory to religious institutions and social service organizations.</t>
  </si>
  <si>
    <t>Additional capacity of up to 3 ADUs per religious institution or social service organization.</t>
  </si>
  <si>
    <t xml:space="preserve">Rezones within TOD Subarea to allow mixed use with multi family housing and Planned Action EIS. </t>
  </si>
  <si>
    <t xml:space="preserve">Industrial/no </t>
  </si>
  <si>
    <t>Rainier Grady TOD Subarea</t>
  </si>
  <si>
    <t xml:space="preserve">Anticipate significant capacity increases (proposed at at least 60 du/acres), EIS not adopted yet. </t>
  </si>
  <si>
    <t>Rezones anticipated late 2022, EIS mid 2023.</t>
  </si>
  <si>
    <t>Permanent supportive and transitional housing allowed in any zone that allows dwellings or hotels. Emergency shelters/housing allowed in majority of zones that allow hotels.</t>
  </si>
  <si>
    <t>Applicable zones</t>
  </si>
  <si>
    <t>110 new operational units</t>
  </si>
  <si>
    <t>Increase density by: Allowing additional housing types in single-family zones, changing minimum density requirements in R-10, R-14, and RMF zones, creating a second higher density RMF-40 zone, and rezoning areas to R-10, R-14, and RMF</t>
  </si>
  <si>
    <t>R-4, R-6, R-8, R-10, R-14, and RMF</t>
  </si>
  <si>
    <t>Not yet implemented</t>
  </si>
  <si>
    <t>Received HAPI grant to do analysis. Work is underway. Anticipate June 2023 complete.</t>
  </si>
  <si>
    <t>SeaTac will be considering zonng code changes as part of the City Center subarea plan project ( underway), and “SeaTac 2044” Major Comprehensive Plan Update project (to begin Fall 2022/Winter 2023). Code changes will be completed as part of both projects but are still to be determined.</t>
  </si>
  <si>
    <t>Temporarily modifying and suspending Title 23 (land use code) and Title 25 (SEPA) in response to state civil emergency (Covid)</t>
  </si>
  <si>
    <t>This bill includes a number of modifications in response to the Covid pandemic. Among them was expedited production of publicly-funded low-income housing via Design Review exemptions and authorization of SDCI to waive certain development standards for low-income housing developments.</t>
  </si>
  <si>
    <t>Ordinance 126072 effective 4/28/2020</t>
  </si>
  <si>
    <t xml:space="preserve">Established Mobile Home Park Overlay District. 
1)	Extended a moratorium on mobile home park redevelopment and established more restrictive development standards.
2)	Requested Seattle Office of Housing to add that Census Tract as an eligible location for affirmative marketing and community preference policy per the Housing Funding Policies. </t>
  </si>
  <si>
    <t>C1-55 (M)</t>
  </si>
  <si>
    <t>Stone Way N between N 121st and 125th Streets one block east of Aurora</t>
  </si>
  <si>
    <t>This legislation works to mitigate displacement rather than incentivizing increased residential capacity at the cost of low-income residents.</t>
  </si>
  <si>
    <t>Ordinance 126519 effective 7/12/2020</t>
  </si>
  <si>
    <t>Amended development standards for development on small lots in DMR Zones</t>
  </si>
  <si>
    <t>Belltown</t>
  </si>
  <si>
    <t>Implemented zoning standards that are more appropriate for small lots in order with goal of increased housing development.</t>
  </si>
  <si>
    <t>Ordinance 126448 effective 11/3/2021</t>
  </si>
  <si>
    <t>Rainier Beach Rezone</t>
  </si>
  <si>
    <t>SF 5000, LR3 (M), NC2-55 (M)</t>
  </si>
  <si>
    <t>Rainier Beach</t>
  </si>
  <si>
    <t>In Cloverdale rezone area, rezoned from NC2-55 (M) to NC2 – 65 (M1)… Mount Baker Housing Assoc. is building 221 apartments on this site, all but one restricted at &lt;= 60% AMI. Seattle Office of Housing awarded approx.. $14.33 million for this development.
In S. Rose Street rezone area, rezoned from LR3 (M) to NC2-55 (M1) and from SF 5000 to LR3 (M2)… Bellwether Housing is building 182 apartments on this site, all but one restricted at &lt;= 60% AMI. Seattle Office of Housing awarded approx. $9.2 million of City funds for this development.</t>
  </si>
  <si>
    <t>Ordinance 126467 effective 10/21/2020</t>
  </si>
  <si>
    <t>Amended development standards for eligible affordable housing developments on church-owned properties</t>
  </si>
  <si>
    <t>Provides a development bonus for eligible affordable housing developments on property owned or controlled by religious organizations; density bonus in SF zones; 1-3 additional floors in most multifamily and mixed-use zones; up to maximum of 6 floors in zones with height limit above 85’</t>
  </si>
  <si>
    <t>Ordinance 126445 effective 11/1/2021 (amendments)
Ordinance 126384 effective 8/8/2021</t>
  </si>
  <si>
    <t>Amend the Land Use Element to explicitly allow duplexes and triplexes and allow with conditions other dwelling types that are similar in scale with single family detached homes, in low density residential zones.</t>
  </si>
  <si>
    <t>Residential 4 and 6 units per acre (R-4)(R-6)</t>
  </si>
  <si>
    <t>Potentially all low density residentially zoned property throughout the City</t>
  </si>
  <si>
    <t xml:space="preserve">We have not gotten that far in the process to estimate units </t>
  </si>
  <si>
    <t>Expected timing is 2023 if policy approved by 12/2022.</t>
  </si>
  <si>
    <t>Minimum density with no maximum</t>
  </si>
  <si>
    <t>Maximum 18 dwelling units per acre</t>
  </si>
  <si>
    <t>Midtown District/Avenue D corridor</t>
  </si>
  <si>
    <t>February 2022</t>
  </si>
  <si>
    <t>Increased building heights; up to 45 and 55 feet</t>
  </si>
  <si>
    <t>Maximum 35 feet</t>
  </si>
  <si>
    <t>Snohomish County</t>
  </si>
  <si>
    <t xml:space="preserve">Ordinance 21-018- Revises Accessory Dwelling Unit (ADU) regulations. ADU’s can be separate dwelling units located on the same lot as a single-family dwelling unit. Or, ADU’s can be in the same structure as a primary single-family dwelling. </t>
  </si>
  <si>
    <t>Single-family residential. Was originally considered a conditional use. No longer considered a conditional use.</t>
  </si>
  <si>
    <t>Not applicable</t>
  </si>
  <si>
    <t xml:space="preserve">Too recent for the County to measure the impacts on housing. </t>
  </si>
  <si>
    <t>June 9, 2021</t>
  </si>
  <si>
    <t xml:space="preserve">Ordinance 22-016- Missing Middle promotes construction of new missing middle housing while encouraging preservation of existing residential units. </t>
  </si>
  <si>
    <t xml:space="preserve">Low and medium density residential. </t>
  </si>
  <si>
    <t xml:space="preserve">Too recent for the County to measure the impact on housing. The density bonus rate increased from 0.25 to 0.5. </t>
  </si>
  <si>
    <t>May 4, 2022</t>
  </si>
  <si>
    <t xml:space="preserve">Ordinance 22-014- allows for residential development in the Business Park Zone. </t>
  </si>
  <si>
    <t xml:space="preserve">BP- Business Park Zone </t>
  </si>
  <si>
    <t xml:space="preserve">Only applies to 2 BP Zone sites in Snohomish County. Needs to meet large parcel size requirements.  </t>
  </si>
  <si>
    <t xml:space="preserve">Approximately 500 units (pre-application).  </t>
  </si>
  <si>
    <t>May 9, 2022</t>
  </si>
  <si>
    <t>Mill Site, mixed use</t>
  </si>
  <si>
    <t>Planned Commerical/
Industrial</t>
  </si>
  <si>
    <t>Mill Site</t>
  </si>
  <si>
    <t>160 units</t>
  </si>
  <si>
    <t>Fall of 2022</t>
  </si>
  <si>
    <t>Properties outside the UGB, considering UGB amendment to urban zoning.</t>
  </si>
  <si>
    <t>RA-5, rural</t>
  </si>
  <si>
    <t>I-90 and Highway 18 interchange.</t>
  </si>
  <si>
    <t>Unclear, 0-300 units</t>
  </si>
  <si>
    <t>Created mixed use overlay to rezone commercial land for mixed use</t>
  </si>
  <si>
    <t xml:space="preserve">General Commercial </t>
  </si>
  <si>
    <t>East Uptown commercial center</t>
  </si>
  <si>
    <t>196 new residential units</t>
  </si>
  <si>
    <t>January 2020</t>
  </si>
  <si>
    <t>Allowed residential uses in Main Street Business zone where there was existing nonconforming residential history</t>
  </si>
  <si>
    <t>Main Street Business / mixed use</t>
  </si>
  <si>
    <t>West Downtown</t>
  </si>
  <si>
    <t>2 vacant lots opened for new residential development</t>
  </si>
  <si>
    <t>December 2021</t>
  </si>
  <si>
    <t xml:space="preserve">Rezoned school district surplus property to residential </t>
  </si>
  <si>
    <t>Old Town</t>
  </si>
  <si>
    <t>16 potential housing units</t>
  </si>
  <si>
    <t>March 2022</t>
  </si>
  <si>
    <t xml:space="preserve">Rezoned Industrial area to Master Planned Zoning </t>
  </si>
  <si>
    <t xml:space="preserve">Chambers Bay </t>
  </si>
  <si>
    <t xml:space="preserve">Unknown. Number of housing units will depend on  approved master plan which has not been developed </t>
  </si>
  <si>
    <t>March 2021</t>
  </si>
  <si>
    <t xml:space="preserve">Updated Accessory Dwelling Units code </t>
  </si>
  <si>
    <t>ADUs allowed but limited</t>
  </si>
  <si>
    <t>Low Density Residential-City wide</t>
  </si>
  <si>
    <t xml:space="preserve">Increase short plats to 9 lots, fix flag lot/pipestem lot code. </t>
  </si>
  <si>
    <t>Multifamily/Single Family</t>
  </si>
  <si>
    <t xml:space="preserve">Increases likelihood for short plats </t>
  </si>
  <si>
    <t>Winter 2022</t>
  </si>
  <si>
    <t>MFTE adopted for affordable housing</t>
  </si>
  <si>
    <t xml:space="preserve">East Sumner Neighborhood </t>
  </si>
  <si>
    <t xml:space="preserve">20% of units in new construction could be affordable.  </t>
  </si>
  <si>
    <t>July 2022</t>
  </si>
  <si>
    <t>Senior Housing Incentives</t>
  </si>
  <si>
    <t xml:space="preserve">Low Density Residential and Commercial </t>
  </si>
  <si>
    <t xml:space="preserve">Increased from 8-10 du per acre to 50 du per acre </t>
  </si>
  <si>
    <t xml:space="preserve">Zero Lot Line Subdivisions </t>
  </si>
  <si>
    <t>Multifamily Zones</t>
  </si>
  <si>
    <t>No increase in capacity</t>
  </si>
  <si>
    <t>October 2022</t>
  </si>
  <si>
    <t xml:space="preserve">Flexibility added for use of non-residential buildings/sites through a Conditional Use Permit process </t>
  </si>
  <si>
    <t>Non-residential sites had been nonconforming in Singlefamily zones</t>
  </si>
  <si>
    <t>Citywide (approx. 75% of areas where housing is supported)</t>
  </si>
  <si>
    <t>Time will tell how much additional density might result.</t>
  </si>
  <si>
    <t>Adopted as part of Home In Tacoma – Phase 1 in Dec. 2021 (Ord. 28793)</t>
  </si>
  <si>
    <t xml:space="preserve">ADU code updated to clarify the code and increase flexibility on housing types that can add and ADU, ADU height and size, and standards. </t>
  </si>
  <si>
    <t>ADUs have been allowed citywide since 2018</t>
  </si>
  <si>
    <t xml:space="preserve">253 ADU permits issued since early 2019. </t>
  </si>
  <si>
    <t>Home In Tacoma – Phase 1 replaced Single-family in the Comp Plan with land use designations allowing middle housing citywide. Phase 2 underway now to develop zoning and standards.</t>
  </si>
  <si>
    <t xml:space="preserve">Single-family as the primary land use and housing type. </t>
  </si>
  <si>
    <t>Under study now through Phase 2.</t>
  </si>
  <si>
    <t xml:space="preserve">Comp Plan amended Dec. 2021, zoning and standards anticipated at the end of 2023 (Ord. 28793) </t>
  </si>
  <si>
    <t>Development Agreement with Bellwether for 60% AMI apartment building</t>
  </si>
  <si>
    <t>Increase height 45’ to 70’, reduce parking number, parking size, rec space, and setbacks</t>
  </si>
  <si>
    <t>Tukwila Int. Bl.</t>
  </si>
  <si>
    <t>100 studio to 3 bedrooms</t>
  </si>
  <si>
    <t>Construction completed 2022</t>
  </si>
  <si>
    <t>We completed a Housing Action Plan focused on the TOD area around the Tukwila Light Rail Station</t>
  </si>
  <si>
    <t>We will consider implementation during the Middle Housing review</t>
  </si>
  <si>
    <t>Development Agreement with Homestead CLT for ownership cottage housing</t>
  </si>
  <si>
    <t>1 house per 6,500 SF</t>
  </si>
  <si>
    <t>Riverton</t>
  </si>
  <si>
    <t>18 units, 11 affordable, 2 group homes, 5 market rate</t>
  </si>
  <si>
    <t>Construction completed in 2023</t>
  </si>
  <si>
    <t>2 Tiny House Villages constructed by LIHI</t>
  </si>
  <si>
    <t>Riverton, Interurban</t>
  </si>
  <si>
    <t>48 units</t>
  </si>
  <si>
    <t>Operational at the end of 2022</t>
  </si>
  <si>
    <t>We have accepted the Middle Housing Grant from Commerce to explore new housing types</t>
  </si>
  <si>
    <t>Recommendations by July 2023</t>
  </si>
  <si>
    <t>ADDITIONAL SALES AND USE TAX FOR AFFORDABLE AND SUPPORTIVE HOUSING</t>
  </si>
  <si>
    <t>all</t>
  </si>
  <si>
    <t xml:space="preserve"> Not known</t>
  </si>
  <si>
    <t>October 2019</t>
  </si>
  <si>
    <t>Revisions to development standards (setbacks, parking, etc)</t>
  </si>
  <si>
    <t>More restrictive</t>
  </si>
  <si>
    <t>UGAs</t>
  </si>
  <si>
    <t>Not known</t>
  </si>
  <si>
    <t>Anticipated with 2024 comp plan</t>
  </si>
  <si>
    <t>Performance based development chapter converted to planned unt development chapter</t>
  </si>
  <si>
    <t>Designated centers</t>
  </si>
  <si>
    <t>Silverdale, Kingston</t>
  </si>
  <si>
    <t>May 2020</t>
  </si>
  <si>
    <t>More housing types allowed in urban zones, added manufactured home+ parks in rural zones</t>
  </si>
  <si>
    <t>Fewer types allowed in fewer areas</t>
  </si>
  <si>
    <t>adopted March 2022</t>
  </si>
  <si>
    <t>Implement Housing Action Tool Kit</t>
  </si>
  <si>
    <t>Mixed Use Standalone MF
Single Family</t>
  </si>
  <si>
    <t>City Wide</t>
  </si>
  <si>
    <t>To be considered in 2022.</t>
  </si>
  <si>
    <t>Adopted Form Based Code with no maximum density</t>
  </si>
  <si>
    <t xml:space="preserve">1,000 + </t>
  </si>
  <si>
    <t>December 2020</t>
  </si>
  <si>
    <t>Development regulations to address HB-1220</t>
  </si>
  <si>
    <t>All of Yarrow Point</t>
  </si>
  <si>
    <t>Unclear</t>
  </si>
  <si>
    <t>Q2 2023</t>
  </si>
  <si>
    <t>Permit Duplex, Townhomes, Cottage Housing in the Low Density Residential (R-10) Zone</t>
  </si>
  <si>
    <t>Low Density Residential (R-10) Zone</t>
  </si>
  <si>
    <t>No change in density</t>
  </si>
  <si>
    <t>Adopted 2022; Ord 5458</t>
  </si>
  <si>
    <t>Permit Cottage Housing in the Medium Density Residential (R-18) Zone</t>
  </si>
  <si>
    <t>Medium Density Residential (R-18) Zone</t>
  </si>
  <si>
    <t>Permit 2 Accessory Dwelling Units (ADUs) per property; remove owner-occupied requirement; 2 parking spaces required for primary unit, 0 parking spaces required 1st ADU, 1 parking space required 2nd ADU</t>
  </si>
  <si>
    <t>Citywide where single-family homes are an allowed use.</t>
  </si>
  <si>
    <t>Estimates potential for 570-650 ADUs over 20 year planning period.</t>
  </si>
  <si>
    <t>Adopted 2021; Ord 5416</t>
  </si>
  <si>
    <t>Is the change near transit?</t>
  </si>
  <si>
    <t>Promote housing affordability and stability</t>
  </si>
  <si>
    <t>The proposal would convert a voluntary Incentive system to mandatory.</t>
  </si>
  <si>
    <t>Changes in land use designations &amp; zoning classifications to increase urban densities. 
Adding new definitions for different housing types; expands the use of ADUs  in MF zonng distrivcts &amp; in TOC; allows permanent supportive housing, rapid rehousing, &amp; transitional housing in R, MF &amp; some commerncial zones.</t>
  </si>
  <si>
    <t xml:space="preserve">Generally considering changes to housing types and Incentives already allowed: MFTE, density bonsues, ADUs, duplexes, and multi-family density. </t>
  </si>
  <si>
    <t>Incentivize housing production</t>
  </si>
  <si>
    <t>New mixed-use zoning</t>
  </si>
  <si>
    <t>New middle density zoning</t>
  </si>
  <si>
    <t>New high density zoning</t>
  </si>
  <si>
    <t>Transit corridor or TOD area</t>
  </si>
  <si>
    <t>Single neighborhood or subarea</t>
  </si>
  <si>
    <t>To be determined</t>
  </si>
  <si>
    <t>Unknown/TBA</t>
  </si>
  <si>
    <t>400-1000 units</t>
  </si>
  <si>
    <t>Less than 400 units</t>
  </si>
  <si>
    <t>More than 2,000 units</t>
  </si>
  <si>
    <t>Adopted</t>
  </si>
  <si>
    <t>Under consideration</t>
  </si>
  <si>
    <t>Did (or will) the change increase capacity?</t>
  </si>
  <si>
    <t>Local Jurisdiction</t>
  </si>
  <si>
    <t>ADUs</t>
  </si>
  <si>
    <t>Housing Incentives Individual Responses, 2019 and 2022 HITS</t>
  </si>
  <si>
    <t>Category</t>
  </si>
  <si>
    <t>Survey Response</t>
  </si>
  <si>
    <t>Local jurisdiction submitted only 2019 HITS</t>
  </si>
  <si>
    <t>Local jurisdiction submitted only 2022 HITS</t>
  </si>
  <si>
    <t>New and Considered Zoning Changes, 2022 HITS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</si>
</sst>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1"/>
      <name val="Calibri"/>
      <family val="2"/>
      <scheme val="minor"/>
    </font>
    <font>
      <b/>
      <sz val="14"/>
      <color theme="1"/>
      <name val="Calibri"/>
      <family val="2"/>
      <scheme val="minor"/>
    </font>
    <font>
      <u/>
      <sz val="9"/>
      <color theme="10"/>
      <name val="Calibri"/>
      <family val="2"/>
      <scheme val="minor"/>
    </font>
    <font>
      <b/>
      <sz val="18"/>
      <color theme="1"/>
      <name val="Calibri"/>
      <family val="2"/>
      <scheme val="minor"/>
    </font>
    <font>
      <b/>
      <sz val="20"/>
      <color theme="1"/>
      <name val="Calibri"/>
      <family val="2"/>
      <scheme val="minor"/>
    </font>
    <font>
      <b/>
      <sz val="12"/>
      <name val="Calibri"/>
      <family val="2"/>
      <scheme val="minor"/>
    </font>
    <font>
      <b/>
      <sz val="14"/>
      <name val="Calibri"/>
      <family val="2"/>
      <scheme val="minor"/>
    </font>
  </fonts>
  <fills count="10">
    <fill>
      <patternFill patternType="none"/>
    </fill>
    <fill>
      <patternFill patternType="gray125"/>
    </fill>
    <fill>
      <patternFill patternType="solid">
        <fgColor theme="0" tint="-0.14999847407452621"/>
        <bgColor theme="0" tint="-0.14999847407452621"/>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0.249977111117893"/>
        <bgColor indexed="64"/>
      </patternFill>
    </fill>
  </fills>
  <borders count="28">
    <border>
      <left/>
      <right/>
      <top/>
      <bottom/>
      <diagonal/>
    </border>
    <border>
      <left/>
      <right/>
      <top style="thin">
        <color indexed="64"/>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66">
    <xf numFmtId="0" fontId="0" fillId="0" borderId="0" xfId="0"/>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xf>
    <xf numFmtId="0" fontId="0" fillId="0" borderId="0" xfId="0" applyAlignment="1">
      <alignment horizontal="center"/>
    </xf>
    <xf numFmtId="0" fontId="1" fillId="7" borderId="3" xfId="0" applyFont="1" applyFill="1" applyBorder="1" applyAlignment="1">
      <alignment horizontal="center" vertical="center" wrapText="1"/>
    </xf>
    <xf numFmtId="0" fontId="0" fillId="8" borderId="3" xfId="0" applyFill="1" applyBorder="1" applyAlignment="1">
      <alignment horizontal="center" vertical="center" wrapText="1"/>
    </xf>
    <xf numFmtId="0" fontId="1" fillId="7" borderId="4" xfId="0" applyFont="1" applyFill="1" applyBorder="1" applyAlignment="1">
      <alignment horizontal="center" vertical="center" wrapText="1"/>
    </xf>
    <xf numFmtId="0" fontId="3" fillId="0" borderId="3" xfId="0" applyFont="1" applyBorder="1" applyAlignment="1">
      <alignment horizontal="center" vertical="center" wrapText="1"/>
    </xf>
    <xf numFmtId="1" fontId="3" fillId="5" borderId="3" xfId="0" applyNumberFormat="1" applyFont="1" applyFill="1" applyBorder="1" applyAlignment="1">
      <alignment horizontal="center" vertical="center" wrapText="1"/>
    </xf>
    <xf numFmtId="1" fontId="4" fillId="7"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 fontId="3" fillId="6" borderId="3" xfId="0" applyNumberFormat="1" applyFont="1" applyFill="1" applyBorder="1" applyAlignment="1">
      <alignment horizontal="center" vertical="center" wrapText="1"/>
    </xf>
    <xf numFmtId="0" fontId="3" fillId="0" borderId="3" xfId="0" applyFont="1" applyBorder="1" applyAlignment="1">
      <alignment horizontal="left" vertical="center" wrapText="1" indent="1"/>
    </xf>
    <xf numFmtId="0" fontId="3" fillId="2" borderId="3" xfId="0" applyFont="1" applyFill="1" applyBorder="1" applyAlignment="1">
      <alignment horizontal="left" vertical="center" wrapText="1" indent="1"/>
    </xf>
    <xf numFmtId="0" fontId="8" fillId="0" borderId="0" xfId="0" applyFont="1" applyAlignment="1">
      <alignment horizontal="left" vertical="center"/>
    </xf>
    <xf numFmtId="0" fontId="1" fillId="9" borderId="13"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 fillId="7" borderId="8" xfId="0" applyFont="1" applyFill="1" applyBorder="1" applyAlignment="1">
      <alignment horizontal="center" vertical="center" wrapText="1"/>
    </xf>
    <xf numFmtId="1" fontId="3" fillId="5" borderId="4" xfId="0" applyNumberFormat="1" applyFont="1" applyFill="1" applyBorder="1" applyAlignment="1">
      <alignment horizontal="center" vertical="center" wrapText="1"/>
    </xf>
    <xf numFmtId="49" fontId="5" fillId="9" borderId="16" xfId="0" applyNumberFormat="1" applyFont="1" applyFill="1" applyBorder="1" applyAlignment="1">
      <alignment horizontal="center" vertical="center" wrapText="1"/>
    </xf>
    <xf numFmtId="49" fontId="5" fillId="7" borderId="17" xfId="0" applyNumberFormat="1" applyFont="1" applyFill="1" applyBorder="1" applyAlignment="1">
      <alignment horizontal="center" vertical="center" wrapText="1"/>
    </xf>
    <xf numFmtId="49" fontId="0" fillId="0" borderId="18" xfId="0" applyNumberFormat="1" applyBorder="1" applyAlignment="1">
      <alignment horizontal="left" vertical="center" wrapText="1"/>
    </xf>
    <xf numFmtId="0" fontId="0" fillId="0" borderId="20" xfId="0" applyBorder="1"/>
    <xf numFmtId="49" fontId="0" fillId="0" borderId="21" xfId="0" applyNumberFormat="1" applyBorder="1" applyAlignment="1">
      <alignment horizontal="left" vertical="center" wrapText="1"/>
    </xf>
    <xf numFmtId="49" fontId="0" fillId="8" borderId="19" xfId="0" applyNumberFormat="1" applyFill="1" applyBorder="1" applyAlignment="1">
      <alignment horizontal="center" vertical="center" wrapText="1"/>
    </xf>
    <xf numFmtId="49" fontId="0" fillId="8" borderId="22" xfId="0" applyNumberFormat="1" applyFill="1" applyBorder="1" applyAlignment="1">
      <alignment horizontal="center" vertical="center" wrapText="1"/>
    </xf>
    <xf numFmtId="49" fontId="0" fillId="0" borderId="18" xfId="0" applyNumberFormat="1" applyBorder="1" applyAlignment="1">
      <alignment horizontal="center" vertical="center" wrapText="1"/>
    </xf>
    <xf numFmtId="0" fontId="0" fillId="0" borderId="20" xfId="0" applyBorder="1" applyAlignment="1">
      <alignment horizontal="center"/>
    </xf>
    <xf numFmtId="49" fontId="0" fillId="0" borderId="21"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5" xfId="0" applyNumberFormat="1" applyBorder="1" applyAlignment="1">
      <alignment horizontal="center" vertical="center" wrapText="1"/>
    </xf>
    <xf numFmtId="0" fontId="1" fillId="9" borderId="12" xfId="0" applyFont="1" applyFill="1" applyBorder="1" applyAlignment="1">
      <alignment horizontal="center" vertical="center" wrapText="1"/>
    </xf>
    <xf numFmtId="49" fontId="0" fillId="0" borderId="27" xfId="0" applyNumberFormat="1" applyBorder="1" applyAlignment="1">
      <alignment horizontal="center" vertical="center" wrapText="1"/>
    </xf>
    <xf numFmtId="0" fontId="3" fillId="2" borderId="3" xfId="0" applyFont="1" applyFill="1" applyBorder="1" applyAlignment="1">
      <alignment horizontal="left" vertical="center" wrapText="1" indent="2"/>
    </xf>
    <xf numFmtId="0" fontId="4" fillId="3" borderId="23" xfId="0" applyFont="1" applyFill="1" applyBorder="1" applyAlignment="1">
      <alignment horizontal="left" vertical="center" wrapText="1" indent="1"/>
    </xf>
    <xf numFmtId="0" fontId="4" fillId="2" borderId="23" xfId="0" applyFont="1" applyFill="1" applyBorder="1" applyAlignment="1">
      <alignment horizontal="left" vertical="center" wrapText="1" indent="1"/>
    </xf>
    <xf numFmtId="0" fontId="4" fillId="0" borderId="23" xfId="0" applyFont="1" applyBorder="1" applyAlignment="1">
      <alignment horizontal="left" vertical="center" wrapText="1" indent="1"/>
    </xf>
    <xf numFmtId="0" fontId="4" fillId="4" borderId="23" xfId="0" applyFont="1" applyFill="1" applyBorder="1" applyAlignment="1">
      <alignment horizontal="left" vertical="center" wrapText="1" indent="1"/>
    </xf>
    <xf numFmtId="0" fontId="9" fillId="3" borderId="26" xfId="0" applyFont="1" applyFill="1" applyBorder="1" applyAlignment="1">
      <alignment vertical="center"/>
    </xf>
    <xf numFmtId="0" fontId="9" fillId="3" borderId="0" xfId="0" applyFont="1" applyFill="1" applyAlignment="1">
      <alignment vertical="center"/>
    </xf>
    <xf numFmtId="0" fontId="9" fillId="4" borderId="26" xfId="0" applyFont="1" applyFill="1" applyBorder="1" applyAlignment="1">
      <alignment vertical="center"/>
    </xf>
    <xf numFmtId="0" fontId="9" fillId="4" borderId="0" xfId="0" applyFont="1" applyFill="1" applyAlignment="1">
      <alignment vertical="center"/>
    </xf>
    <xf numFmtId="0" fontId="1" fillId="9" borderId="8" xfId="0" applyFont="1" applyFill="1" applyBorder="1" applyAlignment="1">
      <alignment horizontal="center" vertical="center" wrapText="1"/>
    </xf>
    <xf numFmtId="0" fontId="0" fillId="9" borderId="1" xfId="0" applyFill="1" applyBorder="1" applyAlignment="1">
      <alignment horizontal="center" vertical="center" wrapText="1"/>
    </xf>
    <xf numFmtId="0" fontId="1" fillId="9" borderId="9" xfId="0" applyFont="1" applyFill="1" applyBorder="1" applyAlignment="1">
      <alignment horizontal="center" vertical="center" wrapText="1"/>
    </xf>
    <xf numFmtId="0" fontId="0" fillId="9" borderId="10" xfId="0" applyFill="1" applyBorder="1" applyAlignment="1">
      <alignment horizontal="center" vertical="center" wrapText="1"/>
    </xf>
    <xf numFmtId="0" fontId="1" fillId="9" borderId="0" xfId="0" applyFont="1" applyFill="1" applyAlignment="1">
      <alignment horizontal="center" vertical="center" wrapText="1"/>
    </xf>
    <xf numFmtId="0" fontId="0" fillId="9" borderId="0" xfId="0" applyFill="1" applyAlignment="1">
      <alignment horizontal="center" vertical="center" wrapText="1"/>
    </xf>
    <xf numFmtId="0" fontId="1" fillId="9" borderId="11"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49" fontId="5" fillId="9" borderId="14" xfId="0" applyNumberFormat="1" applyFont="1" applyFill="1" applyBorder="1" applyAlignment="1">
      <alignment horizontal="center" vertical="center" wrapText="1"/>
    </xf>
    <xf numFmtId="49" fontId="5" fillId="9" borderId="5" xfId="0" applyNumberFormat="1"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8" fillId="0" borderId="14" xfId="0" applyFont="1" applyBorder="1" applyAlignment="1">
      <alignment horizontal="left" vertical="center"/>
    </xf>
    <xf numFmtId="0" fontId="8" fillId="0" borderId="5" xfId="0" applyFont="1" applyBorder="1" applyAlignment="1">
      <alignment horizontal="left" vertical="center"/>
    </xf>
    <xf numFmtId="49" fontId="5" fillId="9" borderId="7" xfId="0" applyNumberFormat="1" applyFont="1" applyFill="1" applyBorder="1" applyAlignment="1">
      <alignment horizontal="center" vertical="center" wrapText="1"/>
    </xf>
    <xf numFmtId="49" fontId="5" fillId="9" borderId="6" xfId="0" applyNumberFormat="1" applyFont="1" applyFill="1" applyBorder="1" applyAlignment="1">
      <alignment horizontal="center" vertical="center" wrapText="1"/>
    </xf>
  </cellXfs>
  <cellStyles count="2">
    <cellStyle name="Hyperlink 2" xfId="1" xr:uid="{38C04377-1D73-42E9-8FBA-A4B47AE1D48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342900</xdr:colOff>
      <xdr:row>37</xdr:row>
      <xdr:rowOff>28575</xdr:rowOff>
    </xdr:to>
    <xdr:sp macro="" textlink="">
      <xdr:nvSpPr>
        <xdr:cNvPr id="2" name="TextBox 1">
          <a:extLst>
            <a:ext uri="{FF2B5EF4-FFF2-40B4-BE49-F238E27FC236}">
              <a16:creationId xmlns:a16="http://schemas.microsoft.com/office/drawing/2014/main" id="{4804EE3E-4CF5-4D74-9166-3F7D0D0D7EF0}"/>
            </a:ext>
          </a:extLst>
        </xdr:cNvPr>
        <xdr:cNvSpPr txBox="1"/>
      </xdr:nvSpPr>
      <xdr:spPr>
        <a:xfrm>
          <a:off x="0" y="1"/>
          <a:ext cx="7658100" cy="7077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mn-lt"/>
              <a:ea typeface="+mn-ea"/>
              <a:cs typeface="Calibri"/>
            </a:rPr>
            <a:t>2022 Housing Incentives and Tools Survey</a:t>
          </a:r>
          <a:endParaRPr lang="en-US" sz="1600" b="1" i="0" baseline="0">
            <a:solidFill>
              <a:srgbClr val="FF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1" i="0" baseline="0">
              <a:solidFill>
                <a:schemeClr val="tx1"/>
              </a:solidFill>
              <a:effectLst/>
              <a:latin typeface="+mn-lt"/>
              <a:ea typeface="+mn-ea"/>
              <a:cs typeface="+mn-cs"/>
            </a:rPr>
            <a:t>Appendix A: Summary of Responses on Adoption of Incentives and Zoning Changes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Ben Kahn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Associate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464-6172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bkahn@psrc.org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DATA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PSRC conducted the 2022 Housing Incentives and Tools Survey (HITS) to provide a snapshot of local housing policy implementation in 2022. As a supplement to the report, this file contains summaries of local jurisdiction responses regarding adopted housing incentives and tools, as well as new and considered zoning changes. The 2022 survey builds upon a similar survey in 2019. More information about the survey background, policy context, and methodology are available in pages 4-10 of the report at https://www.psrc.org/media/7461.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DATA REMARKS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r>
            <a:rPr lang="en-US" sz="1000">
              <a:solidFill>
                <a:schemeClr val="dk1"/>
              </a:solidFill>
              <a:effectLst/>
              <a:latin typeface="+mn-lt"/>
              <a:ea typeface="+mn-ea"/>
              <a:cs typeface="+mn-cs"/>
            </a:rPr>
            <a:t>This supplemental data file includes local jurisdiction responses for two questions on the 2022 survey: </a:t>
          </a:r>
          <a:r>
            <a:rPr lang="en-US" sz="1000" b="1">
              <a:solidFill>
                <a:schemeClr val="dk1"/>
              </a:solidFill>
              <a:effectLst/>
              <a:latin typeface="+mn-lt"/>
              <a:ea typeface="+mn-ea"/>
              <a:cs typeface="+mn-cs"/>
            </a:rPr>
            <a:t>Question #1</a:t>
          </a:r>
          <a:r>
            <a:rPr lang="en-US" sz="1000">
              <a:solidFill>
                <a:schemeClr val="dk1"/>
              </a:solidFill>
              <a:effectLst/>
              <a:latin typeface="+mn-lt"/>
              <a:ea typeface="+mn-ea"/>
              <a:cs typeface="+mn-cs"/>
            </a:rPr>
            <a:t> – </a:t>
          </a:r>
          <a:r>
            <a:rPr lang="en-US" sz="1000" b="1">
              <a:solidFill>
                <a:schemeClr val="dk1"/>
              </a:solidFill>
              <a:effectLst/>
              <a:latin typeface="+mn-lt"/>
              <a:ea typeface="+mn-ea"/>
              <a:cs typeface="+mn-cs"/>
            </a:rPr>
            <a:t>Incentives, 2019 &amp; 2022 (tab B)</a:t>
          </a:r>
          <a:r>
            <a:rPr lang="en-US" sz="1000">
              <a:solidFill>
                <a:schemeClr val="dk1"/>
              </a:solidFill>
              <a:effectLst/>
              <a:latin typeface="+mn-lt"/>
              <a:ea typeface="+mn-ea"/>
              <a:cs typeface="+mn-cs"/>
            </a:rPr>
            <a:t>, and </a:t>
          </a:r>
          <a:r>
            <a:rPr lang="en-US" sz="1000" b="1">
              <a:solidFill>
                <a:schemeClr val="dk1"/>
              </a:solidFill>
              <a:effectLst/>
              <a:latin typeface="+mn-lt"/>
              <a:ea typeface="+mn-ea"/>
              <a:cs typeface="+mn-cs"/>
            </a:rPr>
            <a:t>Question #2</a:t>
          </a:r>
          <a:r>
            <a:rPr lang="en-US" sz="1000">
              <a:solidFill>
                <a:schemeClr val="dk1"/>
              </a:solidFill>
              <a:effectLst/>
              <a:latin typeface="+mn-lt"/>
              <a:ea typeface="+mn-ea"/>
              <a:cs typeface="+mn-cs"/>
            </a:rPr>
            <a:t> – </a:t>
          </a:r>
          <a:r>
            <a:rPr lang="en-US" sz="1000" b="1">
              <a:solidFill>
                <a:schemeClr val="dk1"/>
              </a:solidFill>
              <a:effectLst/>
              <a:latin typeface="+mn-lt"/>
              <a:ea typeface="+mn-ea"/>
              <a:cs typeface="+mn-cs"/>
            </a:rPr>
            <a:t>New, Considered Zone Changes (tab C).</a:t>
          </a:r>
          <a:r>
            <a:rPr lang="en-US" sz="1000">
              <a:solidFill>
                <a:schemeClr val="dk1"/>
              </a:solidFill>
              <a:effectLst/>
              <a:latin typeface="+mn-lt"/>
              <a:ea typeface="+mn-ea"/>
              <a:cs typeface="+mn-cs"/>
            </a:rPr>
            <a:t> Responses to questions #3 – #14 are not included in the supplemental data file. Tab B also includes information on local jurisdiction adoption of incentives and tools from the 2019 HITS.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Tab B includes records of incentives and tools from both the 2019 and 2022 surveys. Some local jurisdictions completed only the 2019 or the 2022 surveys and are indicated as such.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Tab C only includes responses to the 2022 survey regarding new and proposed zoning changes.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On Tab C, information in columns "C", "F", "J", and "L"  reflect PSRC's analysis and categorization of local jursdiction responses regarding new and considered zoning changes. Raw responses are included to provide transparency of PSRC's data processing and analysis. </a:t>
          </a:r>
        </a:p>
      </xdr:txBody>
    </xdr:sp>
    <xdr:clientData/>
  </xdr:twoCellAnchor>
</xdr:wsDr>
</file>

<file path=xl/persons/person.xml><?xml version="1.0" encoding="utf-8"?>
<personList xmlns="http://schemas.microsoft.com/office/spreadsheetml/2018/threadedcomments" xmlns:x="http://schemas.openxmlformats.org/spreadsheetml/2006/main">
  <person displayName="Ben Kahn" id="{168CA4E5-0585-4AD3-AD11-D0F642ECB2AA}" userId="S::BKahn@psrc.org::417f2e5f-0d18-41f5-969e-aa8657e458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5" dT="2022-10-13T21:00:56.14" personId="{168CA4E5-0585-4AD3-AD11-D0F642ECB2AA}" id="{51885261-D1FE-44B3-A95B-1E29671CA362}">
    <text>https://snohomish.legistar.com/LegislationDetail.aspx?ID=4891948&amp;GUID=68B63BD3-2D0C-46E2-ABCB-730A0BD757B6&amp;Options=ID|Text|&amp;Search=21-018</text>
  </threadedComment>
  <threadedComment ref="B106" dT="2022-10-13T21:01:24.61" personId="{168CA4E5-0585-4AD3-AD11-D0F642ECB2AA}" id="{E23F2699-D096-42A0-8C66-878F34071EA4}">
    <text>https://snohomish.legistar.com/LegislationDetail.aspx?ID=5536261&amp;GUID=65F4045E-0F69-4279-9953-93BA5EDA374A</text>
  </threadedComment>
  <threadedComment ref="B107" dT="2022-10-13T21:01:42.56" personId="{168CA4E5-0585-4AD3-AD11-D0F642ECB2AA}" id="{CDF23D7D-BEBD-4331-98E7-82C63403015B}">
    <text>https://snohomish.legistar.com/LegislationDetail.aspx?ID=5528596&amp;GUID=DD9A8DFE-0BD1-4733-9EB0-C9167AA47511</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0BF2D-9B9C-4B48-A121-B972B4C98277}">
  <dimension ref="A1"/>
  <sheetViews>
    <sheetView tabSelected="1" zoomScaleNormal="100" workbookViewId="0">
      <selection activeCell="Q6" sqref="Q6"/>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CD3C-C8EC-47E4-A677-3ACBD680F3D1}">
  <dimension ref="A1:P92"/>
  <sheetViews>
    <sheetView zoomScale="70" zoomScaleNormal="70" workbookViewId="0">
      <pane ySplit="5" topLeftCell="A6" activePane="bottomLeft" state="frozen"/>
      <selection pane="bottomLeft" activeCell="G92" sqref="G92"/>
    </sheetView>
  </sheetViews>
  <sheetFormatPr defaultColWidth="37.109375" defaultRowHeight="14.4" x14ac:dyDescent="0.3"/>
  <cols>
    <col min="1" max="1" width="37.109375" style="2"/>
    <col min="2" max="10" width="21.33203125" style="2" customWidth="1"/>
    <col min="11" max="12" width="14.44140625" style="2" customWidth="1"/>
    <col min="13" max="13" width="20.109375" style="2" customWidth="1"/>
    <col min="14" max="14" width="17.88671875" style="2" customWidth="1"/>
    <col min="15" max="16384" width="37.109375" style="2"/>
  </cols>
  <sheetData>
    <row r="1" spans="1:14" ht="24" thickBot="1" x14ac:dyDescent="0.35">
      <c r="A1" s="55" t="s">
        <v>596</v>
      </c>
      <c r="B1" s="56"/>
      <c r="C1" s="56"/>
      <c r="D1" s="56"/>
      <c r="E1" s="57"/>
    </row>
    <row r="2" spans="1:14" ht="15.6" x14ac:dyDescent="0.3">
      <c r="A2" s="43" t="s">
        <v>599</v>
      </c>
      <c r="B2" s="44"/>
      <c r="C2"/>
    </row>
    <row r="3" spans="1:14" ht="15.6" x14ac:dyDescent="0.3">
      <c r="A3" s="45" t="s">
        <v>600</v>
      </c>
      <c r="B3" s="46"/>
      <c r="C3"/>
    </row>
    <row r="5" spans="1:14" ht="57.6" x14ac:dyDescent="0.3">
      <c r="A5" s="21" t="s">
        <v>84</v>
      </c>
      <c r="B5" s="20" t="s">
        <v>68</v>
      </c>
      <c r="C5" s="20" t="s">
        <v>69</v>
      </c>
      <c r="D5" s="20" t="s">
        <v>70</v>
      </c>
      <c r="E5" s="20" t="s">
        <v>71</v>
      </c>
      <c r="F5" s="20" t="s">
        <v>72</v>
      </c>
      <c r="G5" s="20" t="s">
        <v>73</v>
      </c>
      <c r="H5" s="20" t="s">
        <v>76</v>
      </c>
      <c r="I5" s="20" t="s">
        <v>74</v>
      </c>
      <c r="J5" s="20" t="s">
        <v>75</v>
      </c>
      <c r="K5" s="19" t="s">
        <v>96</v>
      </c>
      <c r="L5" s="19" t="s">
        <v>98</v>
      </c>
      <c r="M5" s="19" t="s">
        <v>97</v>
      </c>
      <c r="N5" s="19" t="s">
        <v>85</v>
      </c>
    </row>
    <row r="6" spans="1:14" s="1" customFormat="1" x14ac:dyDescent="0.3">
      <c r="A6" s="39" t="s">
        <v>87</v>
      </c>
      <c r="B6" s="9"/>
      <c r="C6" s="9"/>
      <c r="D6" s="9"/>
      <c r="E6" s="9"/>
      <c r="F6" s="9"/>
      <c r="G6" s="9"/>
      <c r="H6" s="9"/>
      <c r="I6" s="9"/>
      <c r="J6" s="9"/>
      <c r="K6" s="10">
        <f>COUNTIF(B6:J6, "2019")</f>
        <v>0</v>
      </c>
      <c r="L6" s="10">
        <f>COUNTIF(B6:J6,"2022")</f>
        <v>0</v>
      </c>
      <c r="M6" s="10">
        <f>COUNTIF(B6:J6,"2019, 2022")</f>
        <v>0</v>
      </c>
      <c r="N6" s="11">
        <f>COUNTA(B6:J6)</f>
        <v>0</v>
      </c>
    </row>
    <row r="7" spans="1:14" s="1" customFormat="1" x14ac:dyDescent="0.3">
      <c r="A7" s="40" t="s">
        <v>0</v>
      </c>
      <c r="B7" s="12">
        <v>2019</v>
      </c>
      <c r="C7" s="12"/>
      <c r="D7" s="12"/>
      <c r="E7" s="12"/>
      <c r="F7" s="12">
        <v>2019</v>
      </c>
      <c r="G7" s="12"/>
      <c r="H7" s="12"/>
      <c r="I7" s="12"/>
      <c r="J7" s="12"/>
      <c r="K7" s="13">
        <f t="shared" ref="K7:K70" si="0">COUNTIF(B7:J7, "2019")</f>
        <v>2</v>
      </c>
      <c r="L7" s="13">
        <f t="shared" ref="L7:L70" si="1">COUNTIF(B7:J7,"2022")</f>
        <v>0</v>
      </c>
      <c r="M7" s="13">
        <f t="shared" ref="M7:M70" si="2">COUNTIF(B7:J7,"2019, 2022")</f>
        <v>0</v>
      </c>
      <c r="N7" s="11">
        <f t="shared" ref="N7:N70" si="3">COUNTA(B7:J7)</f>
        <v>2</v>
      </c>
    </row>
    <row r="8" spans="1:14" s="1" customFormat="1" x14ac:dyDescent="0.3">
      <c r="A8" s="41" t="s">
        <v>1</v>
      </c>
      <c r="B8" s="14">
        <v>2019</v>
      </c>
      <c r="C8" s="14"/>
      <c r="D8" s="14">
        <v>2019</v>
      </c>
      <c r="E8" s="14">
        <v>2019</v>
      </c>
      <c r="F8" s="14">
        <v>2019</v>
      </c>
      <c r="G8" s="14">
        <v>2019</v>
      </c>
      <c r="H8" s="14"/>
      <c r="I8" s="14"/>
      <c r="J8" s="14"/>
      <c r="K8" s="10">
        <f t="shared" si="0"/>
        <v>5</v>
      </c>
      <c r="L8" s="10">
        <f t="shared" si="1"/>
        <v>0</v>
      </c>
      <c r="M8" s="10">
        <f t="shared" si="2"/>
        <v>0</v>
      </c>
      <c r="N8" s="11">
        <f t="shared" si="3"/>
        <v>5</v>
      </c>
    </row>
    <row r="9" spans="1:14" s="1" customFormat="1" x14ac:dyDescent="0.3">
      <c r="A9" s="40" t="s">
        <v>2</v>
      </c>
      <c r="B9" s="15">
        <v>2019</v>
      </c>
      <c r="C9" s="15">
        <v>2019</v>
      </c>
      <c r="D9" s="15"/>
      <c r="E9" s="15">
        <v>2022</v>
      </c>
      <c r="F9" s="15" t="s">
        <v>86</v>
      </c>
      <c r="G9" s="15"/>
      <c r="H9" s="15"/>
      <c r="I9" s="15">
        <v>2019</v>
      </c>
      <c r="J9" s="15">
        <v>2019</v>
      </c>
      <c r="K9" s="13">
        <f t="shared" si="0"/>
        <v>4</v>
      </c>
      <c r="L9" s="13">
        <f t="shared" si="1"/>
        <v>1</v>
      </c>
      <c r="M9" s="13">
        <f>COUNTIF(B9:J9,"2019, 2022")</f>
        <v>1</v>
      </c>
      <c r="N9" s="11">
        <f>COUNTA(B9:J9)</f>
        <v>6</v>
      </c>
    </row>
    <row r="10" spans="1:14" s="1" customFormat="1" x14ac:dyDescent="0.3">
      <c r="A10" s="41" t="s">
        <v>3</v>
      </c>
      <c r="B10" s="14"/>
      <c r="C10" s="14"/>
      <c r="D10" s="14"/>
      <c r="E10" s="14"/>
      <c r="F10" s="14"/>
      <c r="G10" s="14"/>
      <c r="H10" s="14"/>
      <c r="I10" s="14"/>
      <c r="J10" s="14"/>
      <c r="K10" s="10">
        <f t="shared" si="0"/>
        <v>0</v>
      </c>
      <c r="L10" s="10">
        <f t="shared" si="1"/>
        <v>0</v>
      </c>
      <c r="M10" s="10">
        <f t="shared" si="2"/>
        <v>0</v>
      </c>
      <c r="N10" s="11">
        <f t="shared" si="3"/>
        <v>0</v>
      </c>
    </row>
    <row r="11" spans="1:14" s="1" customFormat="1" x14ac:dyDescent="0.3">
      <c r="A11" s="40" t="s">
        <v>4</v>
      </c>
      <c r="B11" s="15" t="s">
        <v>86</v>
      </c>
      <c r="C11" s="15" t="s">
        <v>86</v>
      </c>
      <c r="D11" s="15"/>
      <c r="E11" s="15">
        <v>2019</v>
      </c>
      <c r="F11" s="15">
        <v>2019</v>
      </c>
      <c r="G11" s="15">
        <v>2022</v>
      </c>
      <c r="H11" s="15">
        <v>2019</v>
      </c>
      <c r="I11" s="15">
        <v>2019</v>
      </c>
      <c r="J11" s="15"/>
      <c r="K11" s="13">
        <f t="shared" si="0"/>
        <v>4</v>
      </c>
      <c r="L11" s="13">
        <f t="shared" si="1"/>
        <v>1</v>
      </c>
      <c r="M11" s="13">
        <f t="shared" si="2"/>
        <v>2</v>
      </c>
      <c r="N11" s="11">
        <f>COUNTA(B11:J11)</f>
        <v>7</v>
      </c>
    </row>
    <row r="12" spans="1:14" s="1" customFormat="1" x14ac:dyDescent="0.3">
      <c r="A12" s="41" t="s">
        <v>5</v>
      </c>
      <c r="B12" s="14"/>
      <c r="C12" s="14"/>
      <c r="D12" s="14"/>
      <c r="E12" s="14"/>
      <c r="F12" s="14"/>
      <c r="G12" s="14"/>
      <c r="H12" s="14"/>
      <c r="I12" s="14"/>
      <c r="J12" s="14">
        <v>2019</v>
      </c>
      <c r="K12" s="10">
        <f t="shared" si="0"/>
        <v>1</v>
      </c>
      <c r="L12" s="10">
        <f t="shared" si="1"/>
        <v>0</v>
      </c>
      <c r="M12" s="10">
        <f t="shared" si="2"/>
        <v>0</v>
      </c>
      <c r="N12" s="11">
        <f t="shared" si="3"/>
        <v>1</v>
      </c>
    </row>
    <row r="13" spans="1:14" s="1" customFormat="1" x14ac:dyDescent="0.3">
      <c r="A13" s="40" t="s">
        <v>6</v>
      </c>
      <c r="B13" s="15"/>
      <c r="C13" s="15"/>
      <c r="D13" s="15"/>
      <c r="E13" s="15"/>
      <c r="F13" s="15"/>
      <c r="G13" s="15"/>
      <c r="H13" s="15"/>
      <c r="I13" s="15"/>
      <c r="J13" s="15">
        <v>2022</v>
      </c>
      <c r="K13" s="13">
        <f t="shared" si="0"/>
        <v>0</v>
      </c>
      <c r="L13" s="13">
        <f t="shared" si="1"/>
        <v>1</v>
      </c>
      <c r="M13" s="13">
        <f t="shared" si="2"/>
        <v>0</v>
      </c>
      <c r="N13" s="11">
        <f t="shared" si="3"/>
        <v>1</v>
      </c>
    </row>
    <row r="14" spans="1:14" s="1" customFormat="1" x14ac:dyDescent="0.3">
      <c r="A14" s="41" t="s">
        <v>7</v>
      </c>
      <c r="B14" s="14"/>
      <c r="C14" s="14">
        <v>2022</v>
      </c>
      <c r="D14" s="14" t="s">
        <v>86</v>
      </c>
      <c r="E14" s="14">
        <v>2022</v>
      </c>
      <c r="F14" s="14">
        <v>2022</v>
      </c>
      <c r="G14" s="14"/>
      <c r="H14" s="14" t="s">
        <v>86</v>
      </c>
      <c r="I14" s="14" t="s">
        <v>86</v>
      </c>
      <c r="J14" s="14"/>
      <c r="K14" s="10">
        <f t="shared" si="0"/>
        <v>0</v>
      </c>
      <c r="L14" s="10">
        <f t="shared" si="1"/>
        <v>3</v>
      </c>
      <c r="M14" s="10">
        <f t="shared" si="2"/>
        <v>3</v>
      </c>
      <c r="N14" s="11">
        <f t="shared" si="3"/>
        <v>6</v>
      </c>
    </row>
    <row r="15" spans="1:14" s="1" customFormat="1" x14ac:dyDescent="0.3">
      <c r="A15" s="40" t="s">
        <v>8</v>
      </c>
      <c r="B15" s="15">
        <v>2022</v>
      </c>
      <c r="C15" s="15"/>
      <c r="D15" s="15"/>
      <c r="E15" s="15">
        <v>2019</v>
      </c>
      <c r="F15" s="15"/>
      <c r="G15" s="15"/>
      <c r="H15" s="15">
        <v>2022</v>
      </c>
      <c r="I15" s="15"/>
      <c r="J15" s="15"/>
      <c r="K15" s="13">
        <f t="shared" si="0"/>
        <v>1</v>
      </c>
      <c r="L15" s="13">
        <f t="shared" si="1"/>
        <v>2</v>
      </c>
      <c r="M15" s="13">
        <f t="shared" si="2"/>
        <v>0</v>
      </c>
      <c r="N15" s="11">
        <f t="shared" si="3"/>
        <v>3</v>
      </c>
    </row>
    <row r="16" spans="1:14" s="1" customFormat="1" x14ac:dyDescent="0.3">
      <c r="A16" s="41" t="s">
        <v>9</v>
      </c>
      <c r="B16" s="14"/>
      <c r="C16" s="14"/>
      <c r="D16" s="14"/>
      <c r="E16" s="14"/>
      <c r="F16" s="14"/>
      <c r="G16" s="14"/>
      <c r="H16" s="14"/>
      <c r="I16" s="14"/>
      <c r="J16" s="14"/>
      <c r="K16" s="10">
        <f t="shared" si="0"/>
        <v>0</v>
      </c>
      <c r="L16" s="10">
        <f t="shared" si="1"/>
        <v>0</v>
      </c>
      <c r="M16" s="10">
        <f t="shared" si="2"/>
        <v>0</v>
      </c>
      <c r="N16" s="11">
        <f t="shared" si="3"/>
        <v>0</v>
      </c>
    </row>
    <row r="17" spans="1:14" s="1" customFormat="1" x14ac:dyDescent="0.3">
      <c r="A17" s="42" t="s">
        <v>10</v>
      </c>
      <c r="B17" s="15"/>
      <c r="C17" s="15"/>
      <c r="D17" s="15"/>
      <c r="E17" s="15"/>
      <c r="F17" s="15"/>
      <c r="G17" s="15"/>
      <c r="H17" s="15"/>
      <c r="I17" s="15"/>
      <c r="J17" s="15"/>
      <c r="K17" s="13">
        <f t="shared" si="0"/>
        <v>0</v>
      </c>
      <c r="L17" s="13">
        <f t="shared" si="1"/>
        <v>0</v>
      </c>
      <c r="M17" s="13">
        <f t="shared" si="2"/>
        <v>0</v>
      </c>
      <c r="N17" s="11">
        <f t="shared" si="3"/>
        <v>0</v>
      </c>
    </row>
    <row r="18" spans="1:14" s="1" customFormat="1" x14ac:dyDescent="0.3">
      <c r="A18" s="41" t="s">
        <v>11</v>
      </c>
      <c r="B18" s="14">
        <v>2022</v>
      </c>
      <c r="C18" s="14"/>
      <c r="D18" s="14"/>
      <c r="E18" s="14">
        <v>2019</v>
      </c>
      <c r="F18" s="14">
        <v>2022</v>
      </c>
      <c r="G18" s="14"/>
      <c r="H18" s="14"/>
      <c r="I18" s="14"/>
      <c r="J18" s="14"/>
      <c r="K18" s="10">
        <f t="shared" si="0"/>
        <v>1</v>
      </c>
      <c r="L18" s="10">
        <f t="shared" si="1"/>
        <v>2</v>
      </c>
      <c r="M18" s="10">
        <f t="shared" si="2"/>
        <v>0</v>
      </c>
      <c r="N18" s="11">
        <f t="shared" si="3"/>
        <v>3</v>
      </c>
    </row>
    <row r="19" spans="1:14" s="1" customFormat="1" x14ac:dyDescent="0.3">
      <c r="A19" s="39" t="s">
        <v>88</v>
      </c>
      <c r="B19" s="15"/>
      <c r="C19" s="15"/>
      <c r="D19" s="15"/>
      <c r="E19" s="15"/>
      <c r="F19" s="15"/>
      <c r="G19" s="15"/>
      <c r="H19" s="15"/>
      <c r="I19" s="15"/>
      <c r="J19" s="15"/>
      <c r="K19" s="13">
        <f t="shared" si="0"/>
        <v>0</v>
      </c>
      <c r="L19" s="13">
        <f t="shared" si="1"/>
        <v>0</v>
      </c>
      <c r="M19" s="13">
        <f t="shared" si="2"/>
        <v>0</v>
      </c>
      <c r="N19" s="11">
        <f t="shared" si="3"/>
        <v>0</v>
      </c>
    </row>
    <row r="20" spans="1:14" s="1" customFormat="1" x14ac:dyDescent="0.3">
      <c r="A20" s="41" t="s">
        <v>12</v>
      </c>
      <c r="B20" s="14"/>
      <c r="C20" s="14"/>
      <c r="D20" s="14"/>
      <c r="E20" s="14"/>
      <c r="F20" s="14"/>
      <c r="G20" s="14"/>
      <c r="H20" s="14"/>
      <c r="I20" s="14"/>
      <c r="J20" s="14"/>
      <c r="K20" s="10">
        <f>COUNTIF(B20:J20, "2019")</f>
        <v>0</v>
      </c>
      <c r="L20" s="10">
        <f t="shared" si="1"/>
        <v>0</v>
      </c>
      <c r="M20" s="10">
        <f>COUNTIF(B20:J20,"2019, 2022")</f>
        <v>0</v>
      </c>
      <c r="N20" s="11">
        <f t="shared" si="3"/>
        <v>0</v>
      </c>
    </row>
    <row r="21" spans="1:14" s="1" customFormat="1" x14ac:dyDescent="0.3">
      <c r="A21" s="40" t="s">
        <v>13</v>
      </c>
      <c r="B21" s="15">
        <v>2019</v>
      </c>
      <c r="C21" s="15"/>
      <c r="D21" s="15"/>
      <c r="E21" s="15">
        <v>2019</v>
      </c>
      <c r="F21" s="15"/>
      <c r="G21" s="15"/>
      <c r="H21" s="15">
        <v>2019</v>
      </c>
      <c r="I21" s="15"/>
      <c r="J21" s="15">
        <v>2019</v>
      </c>
      <c r="K21" s="13">
        <f t="shared" si="0"/>
        <v>4</v>
      </c>
      <c r="L21" s="13">
        <f t="shared" si="1"/>
        <v>0</v>
      </c>
      <c r="M21" s="13">
        <f t="shared" si="2"/>
        <v>0</v>
      </c>
      <c r="N21" s="11">
        <f t="shared" si="3"/>
        <v>4</v>
      </c>
    </row>
    <row r="22" spans="1:14" s="1" customFormat="1" x14ac:dyDescent="0.3">
      <c r="A22" s="39" t="s">
        <v>89</v>
      </c>
      <c r="B22" s="14"/>
      <c r="C22" s="14"/>
      <c r="D22" s="14"/>
      <c r="E22" s="14"/>
      <c r="F22" s="14"/>
      <c r="G22" s="14"/>
      <c r="H22" s="14"/>
      <c r="I22" s="14"/>
      <c r="J22" s="14"/>
      <c r="K22" s="10">
        <f t="shared" si="0"/>
        <v>0</v>
      </c>
      <c r="L22" s="10">
        <f t="shared" si="1"/>
        <v>0</v>
      </c>
      <c r="M22" s="10">
        <f t="shared" si="2"/>
        <v>0</v>
      </c>
      <c r="N22" s="11">
        <f t="shared" si="3"/>
        <v>0</v>
      </c>
    </row>
    <row r="23" spans="1:14" s="1" customFormat="1" x14ac:dyDescent="0.3">
      <c r="A23" s="40" t="s">
        <v>14</v>
      </c>
      <c r="B23" s="15">
        <v>2019</v>
      </c>
      <c r="C23" s="15"/>
      <c r="D23" s="15"/>
      <c r="E23" s="15">
        <v>2019</v>
      </c>
      <c r="F23" s="15"/>
      <c r="G23" s="15"/>
      <c r="H23" s="15">
        <v>2019</v>
      </c>
      <c r="I23" s="15"/>
      <c r="J23" s="15"/>
      <c r="K23" s="13">
        <f t="shared" si="0"/>
        <v>3</v>
      </c>
      <c r="L23" s="13">
        <f t="shared" si="1"/>
        <v>0</v>
      </c>
      <c r="M23" s="13">
        <f t="shared" si="2"/>
        <v>0</v>
      </c>
      <c r="N23" s="11">
        <f t="shared" si="3"/>
        <v>3</v>
      </c>
    </row>
    <row r="24" spans="1:14" s="1" customFormat="1" x14ac:dyDescent="0.3">
      <c r="A24" s="41" t="s">
        <v>15</v>
      </c>
      <c r="B24" s="14"/>
      <c r="C24" s="14"/>
      <c r="D24" s="14"/>
      <c r="E24" s="14"/>
      <c r="F24" s="14"/>
      <c r="G24" s="14"/>
      <c r="H24" s="14"/>
      <c r="I24" s="14"/>
      <c r="J24" s="14"/>
      <c r="K24" s="10">
        <f t="shared" si="0"/>
        <v>0</v>
      </c>
      <c r="L24" s="10">
        <f t="shared" si="1"/>
        <v>0</v>
      </c>
      <c r="M24" s="10">
        <f t="shared" si="2"/>
        <v>0</v>
      </c>
      <c r="N24" s="11">
        <f t="shared" si="3"/>
        <v>0</v>
      </c>
    </row>
    <row r="25" spans="1:14" s="1" customFormat="1" x14ac:dyDescent="0.3">
      <c r="A25" s="42" t="s">
        <v>16</v>
      </c>
      <c r="B25" s="15"/>
      <c r="C25" s="15"/>
      <c r="D25" s="15"/>
      <c r="E25" s="15"/>
      <c r="F25" s="15"/>
      <c r="G25" s="15"/>
      <c r="H25" s="15"/>
      <c r="I25" s="15"/>
      <c r="J25" s="15"/>
      <c r="K25" s="13">
        <f t="shared" si="0"/>
        <v>0</v>
      </c>
      <c r="L25" s="13">
        <f t="shared" si="1"/>
        <v>0</v>
      </c>
      <c r="M25" s="13">
        <f t="shared" si="2"/>
        <v>0</v>
      </c>
      <c r="N25" s="11">
        <f t="shared" si="3"/>
        <v>0</v>
      </c>
    </row>
    <row r="26" spans="1:14" s="1" customFormat="1" x14ac:dyDescent="0.3">
      <c r="A26" s="42" t="s">
        <v>17</v>
      </c>
      <c r="B26" s="14"/>
      <c r="C26" s="14"/>
      <c r="D26" s="14"/>
      <c r="E26" s="14"/>
      <c r="F26" s="14"/>
      <c r="G26" s="14">
        <v>2022</v>
      </c>
      <c r="H26" s="14"/>
      <c r="I26" s="14"/>
      <c r="J26" s="14"/>
      <c r="K26" s="10">
        <f t="shared" si="0"/>
        <v>0</v>
      </c>
      <c r="L26" s="10">
        <f t="shared" si="1"/>
        <v>1</v>
      </c>
      <c r="M26" s="10">
        <f t="shared" si="2"/>
        <v>0</v>
      </c>
      <c r="N26" s="11">
        <f t="shared" si="3"/>
        <v>1</v>
      </c>
    </row>
    <row r="27" spans="1:14" s="1" customFormat="1" x14ac:dyDescent="0.3">
      <c r="A27" s="40" t="s">
        <v>18</v>
      </c>
      <c r="B27" s="15">
        <v>2019</v>
      </c>
      <c r="C27" s="15"/>
      <c r="D27" s="15"/>
      <c r="E27" s="15">
        <v>2019</v>
      </c>
      <c r="F27" s="15"/>
      <c r="G27" s="15">
        <v>2019</v>
      </c>
      <c r="H27" s="15"/>
      <c r="I27" s="15"/>
      <c r="J27" s="15"/>
      <c r="K27" s="13">
        <f t="shared" si="0"/>
        <v>3</v>
      </c>
      <c r="L27" s="13">
        <f t="shared" si="1"/>
        <v>0</v>
      </c>
      <c r="M27" s="13">
        <f t="shared" si="2"/>
        <v>0</v>
      </c>
      <c r="N27" s="11">
        <f t="shared" si="3"/>
        <v>3</v>
      </c>
    </row>
    <row r="28" spans="1:14" s="1" customFormat="1" x14ac:dyDescent="0.3">
      <c r="A28" s="41" t="s">
        <v>19</v>
      </c>
      <c r="B28" s="14"/>
      <c r="C28" s="14"/>
      <c r="D28" s="14"/>
      <c r="E28" s="14">
        <v>2022</v>
      </c>
      <c r="F28" s="14"/>
      <c r="G28" s="14"/>
      <c r="H28" s="14"/>
      <c r="I28" s="14"/>
      <c r="J28" s="14"/>
      <c r="K28" s="10">
        <f t="shared" si="0"/>
        <v>0</v>
      </c>
      <c r="L28" s="10">
        <f t="shared" si="1"/>
        <v>1</v>
      </c>
      <c r="M28" s="10">
        <f t="shared" si="2"/>
        <v>0</v>
      </c>
      <c r="N28" s="11">
        <f t="shared" si="3"/>
        <v>1</v>
      </c>
    </row>
    <row r="29" spans="1:14" s="1" customFormat="1" x14ac:dyDescent="0.3">
      <c r="A29" s="40" t="s">
        <v>20</v>
      </c>
      <c r="B29" s="15">
        <v>2019</v>
      </c>
      <c r="C29" s="15" t="s">
        <v>86</v>
      </c>
      <c r="D29" s="15"/>
      <c r="E29" s="15">
        <v>2019</v>
      </c>
      <c r="F29" s="15">
        <v>2019</v>
      </c>
      <c r="G29" s="15">
        <v>2019</v>
      </c>
      <c r="H29" s="15"/>
      <c r="I29" s="15">
        <v>2019</v>
      </c>
      <c r="J29" s="15">
        <v>2019</v>
      </c>
      <c r="K29" s="13">
        <f t="shared" si="0"/>
        <v>6</v>
      </c>
      <c r="L29" s="13">
        <f t="shared" si="1"/>
        <v>0</v>
      </c>
      <c r="M29" s="13">
        <f t="shared" si="2"/>
        <v>1</v>
      </c>
      <c r="N29" s="11">
        <f t="shared" si="3"/>
        <v>7</v>
      </c>
    </row>
    <row r="30" spans="1:14" s="1" customFormat="1" x14ac:dyDescent="0.3">
      <c r="A30" s="41" t="s">
        <v>21</v>
      </c>
      <c r="B30" s="14" t="s">
        <v>86</v>
      </c>
      <c r="C30" s="14">
        <v>2022</v>
      </c>
      <c r="D30" s="14">
        <v>2022</v>
      </c>
      <c r="E30" s="14">
        <v>2022</v>
      </c>
      <c r="F30" s="14" t="s">
        <v>86</v>
      </c>
      <c r="G30" s="14"/>
      <c r="H30" s="14">
        <v>2019</v>
      </c>
      <c r="I30" s="14"/>
      <c r="J30" s="14"/>
      <c r="K30" s="10">
        <f t="shared" si="0"/>
        <v>1</v>
      </c>
      <c r="L30" s="10">
        <f t="shared" si="1"/>
        <v>3</v>
      </c>
      <c r="M30" s="10">
        <f t="shared" si="2"/>
        <v>2</v>
      </c>
      <c r="N30" s="11">
        <f t="shared" si="3"/>
        <v>6</v>
      </c>
    </row>
    <row r="31" spans="1:14" s="1" customFormat="1" x14ac:dyDescent="0.3">
      <c r="A31" s="40" t="s">
        <v>22</v>
      </c>
      <c r="B31" s="15"/>
      <c r="C31" s="15"/>
      <c r="D31" s="38"/>
      <c r="E31" s="15"/>
      <c r="F31" s="15">
        <v>2022</v>
      </c>
      <c r="G31" s="15"/>
      <c r="H31" s="15">
        <v>2022</v>
      </c>
      <c r="I31" s="15"/>
      <c r="J31" s="15"/>
      <c r="K31" s="13">
        <f t="shared" si="0"/>
        <v>0</v>
      </c>
      <c r="L31" s="13">
        <f t="shared" si="1"/>
        <v>2</v>
      </c>
      <c r="M31" s="13">
        <f t="shared" si="2"/>
        <v>0</v>
      </c>
      <c r="N31" s="11">
        <f t="shared" si="3"/>
        <v>2</v>
      </c>
    </row>
    <row r="32" spans="1:14" s="1" customFormat="1" x14ac:dyDescent="0.3">
      <c r="A32" s="41" t="s">
        <v>23</v>
      </c>
      <c r="B32" s="14"/>
      <c r="C32" s="14"/>
      <c r="D32" s="14"/>
      <c r="E32" s="14"/>
      <c r="F32" s="14"/>
      <c r="G32" s="14"/>
      <c r="H32" s="14"/>
      <c r="I32" s="14"/>
      <c r="J32" s="14"/>
      <c r="K32" s="10">
        <f t="shared" si="0"/>
        <v>0</v>
      </c>
      <c r="L32" s="10">
        <f t="shared" si="1"/>
        <v>0</v>
      </c>
      <c r="M32" s="10">
        <f t="shared" si="2"/>
        <v>0</v>
      </c>
      <c r="N32" s="11">
        <f t="shared" si="3"/>
        <v>0</v>
      </c>
    </row>
    <row r="33" spans="1:14" s="1" customFormat="1" x14ac:dyDescent="0.3">
      <c r="A33" s="40" t="s">
        <v>24</v>
      </c>
      <c r="B33" s="15">
        <v>2019</v>
      </c>
      <c r="C33" s="15">
        <v>2019</v>
      </c>
      <c r="D33" s="15"/>
      <c r="E33" s="15"/>
      <c r="F33" s="15"/>
      <c r="G33" s="15"/>
      <c r="H33" s="15"/>
      <c r="I33" s="15"/>
      <c r="J33" s="15">
        <v>2019</v>
      </c>
      <c r="K33" s="13">
        <f t="shared" si="0"/>
        <v>3</v>
      </c>
      <c r="L33" s="13">
        <f t="shared" si="1"/>
        <v>0</v>
      </c>
      <c r="M33" s="13">
        <f t="shared" si="2"/>
        <v>0</v>
      </c>
      <c r="N33" s="11">
        <f t="shared" si="3"/>
        <v>3</v>
      </c>
    </row>
    <row r="34" spans="1:14" s="1" customFormat="1" x14ac:dyDescent="0.3">
      <c r="A34" s="42" t="s">
        <v>25</v>
      </c>
      <c r="B34" s="14"/>
      <c r="C34" s="14"/>
      <c r="D34" s="14"/>
      <c r="E34" s="14"/>
      <c r="F34" s="14"/>
      <c r="G34" s="14"/>
      <c r="H34" s="14"/>
      <c r="I34" s="14"/>
      <c r="J34" s="14"/>
      <c r="K34" s="10">
        <f t="shared" si="0"/>
        <v>0</v>
      </c>
      <c r="L34" s="10">
        <f t="shared" si="1"/>
        <v>0</v>
      </c>
      <c r="M34" s="10">
        <f t="shared" si="2"/>
        <v>0</v>
      </c>
      <c r="N34" s="11">
        <f t="shared" si="3"/>
        <v>0</v>
      </c>
    </row>
    <row r="35" spans="1:14" s="1" customFormat="1" x14ac:dyDescent="0.3">
      <c r="A35" s="40" t="s">
        <v>26</v>
      </c>
      <c r="B35" s="15"/>
      <c r="C35" s="15"/>
      <c r="D35" s="15"/>
      <c r="E35" s="15"/>
      <c r="F35" s="15"/>
      <c r="G35" s="15"/>
      <c r="H35" s="15"/>
      <c r="I35" s="15"/>
      <c r="J35" s="15"/>
      <c r="K35" s="13">
        <f t="shared" si="0"/>
        <v>0</v>
      </c>
      <c r="L35" s="13">
        <f t="shared" si="1"/>
        <v>0</v>
      </c>
      <c r="M35" s="13">
        <f t="shared" si="2"/>
        <v>0</v>
      </c>
      <c r="N35" s="11">
        <f t="shared" si="3"/>
        <v>0</v>
      </c>
    </row>
    <row r="36" spans="1:14" s="1" customFormat="1" x14ac:dyDescent="0.3">
      <c r="A36" s="41" t="s">
        <v>27</v>
      </c>
      <c r="B36" s="14"/>
      <c r="C36" s="14"/>
      <c r="D36" s="14"/>
      <c r="E36" s="14"/>
      <c r="F36" s="14"/>
      <c r="G36" s="14"/>
      <c r="H36" s="14"/>
      <c r="I36" s="14"/>
      <c r="J36" s="14"/>
      <c r="K36" s="10">
        <f t="shared" si="0"/>
        <v>0</v>
      </c>
      <c r="L36" s="10">
        <f t="shared" si="1"/>
        <v>0</v>
      </c>
      <c r="M36" s="10">
        <f t="shared" si="2"/>
        <v>0</v>
      </c>
      <c r="N36" s="11">
        <f t="shared" si="3"/>
        <v>0</v>
      </c>
    </row>
    <row r="37" spans="1:14" s="1" customFormat="1" x14ac:dyDescent="0.3">
      <c r="A37" s="40" t="s">
        <v>28</v>
      </c>
      <c r="B37" s="15">
        <v>2019</v>
      </c>
      <c r="C37" s="15">
        <v>2019</v>
      </c>
      <c r="D37" s="15">
        <v>2019</v>
      </c>
      <c r="E37" s="15">
        <v>2019</v>
      </c>
      <c r="F37" s="15">
        <v>2019</v>
      </c>
      <c r="G37" s="15">
        <v>2019</v>
      </c>
      <c r="H37" s="15">
        <v>2019</v>
      </c>
      <c r="I37" s="15">
        <v>2019</v>
      </c>
      <c r="J37" s="15" t="s">
        <v>86</v>
      </c>
      <c r="K37" s="13">
        <f t="shared" si="0"/>
        <v>8</v>
      </c>
      <c r="L37" s="13">
        <f t="shared" si="1"/>
        <v>0</v>
      </c>
      <c r="M37" s="13">
        <f t="shared" si="2"/>
        <v>1</v>
      </c>
      <c r="N37" s="11">
        <f t="shared" si="3"/>
        <v>9</v>
      </c>
    </row>
    <row r="38" spans="1:14" s="1" customFormat="1" x14ac:dyDescent="0.3">
      <c r="A38" s="41" t="s">
        <v>29</v>
      </c>
      <c r="B38" s="14">
        <v>2019</v>
      </c>
      <c r="C38" s="14">
        <v>2019</v>
      </c>
      <c r="D38" s="14" t="s">
        <v>86</v>
      </c>
      <c r="E38" s="14">
        <v>2022</v>
      </c>
      <c r="F38" s="14" t="s">
        <v>86</v>
      </c>
      <c r="G38" s="14" t="s">
        <v>86</v>
      </c>
      <c r="H38" s="14"/>
      <c r="I38" s="14" t="s">
        <v>86</v>
      </c>
      <c r="J38" s="14">
        <v>2019</v>
      </c>
      <c r="K38" s="10">
        <f t="shared" si="0"/>
        <v>3</v>
      </c>
      <c r="L38" s="10">
        <f t="shared" si="1"/>
        <v>1</v>
      </c>
      <c r="M38" s="10">
        <f t="shared" si="2"/>
        <v>4</v>
      </c>
      <c r="N38" s="11">
        <f t="shared" si="3"/>
        <v>8</v>
      </c>
    </row>
    <row r="39" spans="1:14" s="1" customFormat="1" x14ac:dyDescent="0.3">
      <c r="A39" s="40" t="s">
        <v>30</v>
      </c>
      <c r="B39" s="15">
        <v>2019</v>
      </c>
      <c r="C39" s="15"/>
      <c r="D39" s="15"/>
      <c r="E39" s="15">
        <v>2022</v>
      </c>
      <c r="F39" s="15">
        <v>2019</v>
      </c>
      <c r="G39" s="15"/>
      <c r="H39" s="15">
        <v>2019</v>
      </c>
      <c r="I39" s="15"/>
      <c r="J39" s="15"/>
      <c r="K39" s="13">
        <f t="shared" si="0"/>
        <v>3</v>
      </c>
      <c r="L39" s="13">
        <f t="shared" si="1"/>
        <v>1</v>
      </c>
      <c r="M39" s="13">
        <f t="shared" si="2"/>
        <v>0</v>
      </c>
      <c r="N39" s="11">
        <f t="shared" si="3"/>
        <v>4</v>
      </c>
    </row>
    <row r="40" spans="1:14" s="1" customFormat="1" x14ac:dyDescent="0.3">
      <c r="A40" s="41" t="s">
        <v>31</v>
      </c>
      <c r="B40" s="14"/>
      <c r="C40" s="14">
        <v>2022</v>
      </c>
      <c r="D40" s="14">
        <v>2019</v>
      </c>
      <c r="E40" s="14">
        <v>2019</v>
      </c>
      <c r="F40" s="14"/>
      <c r="G40" s="14">
        <v>2022</v>
      </c>
      <c r="H40" s="14">
        <v>2022</v>
      </c>
      <c r="I40" s="14">
        <v>2022</v>
      </c>
      <c r="J40" s="14"/>
      <c r="K40" s="10">
        <f t="shared" si="0"/>
        <v>2</v>
      </c>
      <c r="L40" s="10">
        <f t="shared" si="1"/>
        <v>4</v>
      </c>
      <c r="M40" s="10">
        <f t="shared" si="2"/>
        <v>0</v>
      </c>
      <c r="N40" s="11">
        <f t="shared" si="3"/>
        <v>6</v>
      </c>
    </row>
    <row r="41" spans="1:14" s="1" customFormat="1" x14ac:dyDescent="0.3">
      <c r="A41" s="39" t="s">
        <v>90</v>
      </c>
      <c r="B41" s="15">
        <v>2019</v>
      </c>
      <c r="C41" s="15"/>
      <c r="D41" s="15"/>
      <c r="E41" s="15"/>
      <c r="F41" s="15">
        <v>2019</v>
      </c>
      <c r="G41" s="15"/>
      <c r="H41" s="15"/>
      <c r="I41" s="15"/>
      <c r="J41" s="15"/>
      <c r="K41" s="13">
        <f t="shared" si="0"/>
        <v>2</v>
      </c>
      <c r="L41" s="13">
        <f t="shared" si="1"/>
        <v>0</v>
      </c>
      <c r="M41" s="13">
        <f t="shared" si="2"/>
        <v>0</v>
      </c>
      <c r="N41" s="11">
        <f t="shared" si="3"/>
        <v>2</v>
      </c>
    </row>
    <row r="42" spans="1:14" s="1" customFormat="1" x14ac:dyDescent="0.3">
      <c r="A42" s="42" t="s">
        <v>32</v>
      </c>
      <c r="B42" s="14">
        <v>2022</v>
      </c>
      <c r="C42" s="14">
        <v>2022</v>
      </c>
      <c r="D42" s="14"/>
      <c r="E42" s="14">
        <v>2022</v>
      </c>
      <c r="F42" s="14">
        <v>2022</v>
      </c>
      <c r="G42" s="14"/>
      <c r="H42" s="14"/>
      <c r="I42" s="14"/>
      <c r="J42" s="14">
        <v>2022</v>
      </c>
      <c r="K42" s="10">
        <f t="shared" si="0"/>
        <v>0</v>
      </c>
      <c r="L42" s="10">
        <f t="shared" si="1"/>
        <v>5</v>
      </c>
      <c r="M42" s="10">
        <f t="shared" si="2"/>
        <v>0</v>
      </c>
      <c r="N42" s="11">
        <f t="shared" si="3"/>
        <v>5</v>
      </c>
    </row>
    <row r="43" spans="1:14" s="1" customFormat="1" x14ac:dyDescent="0.3">
      <c r="A43" s="40" t="s">
        <v>33</v>
      </c>
      <c r="B43" s="15">
        <v>2019</v>
      </c>
      <c r="C43" s="15"/>
      <c r="D43" s="15">
        <v>2019</v>
      </c>
      <c r="E43" s="15">
        <v>2019</v>
      </c>
      <c r="F43" s="15" t="s">
        <v>86</v>
      </c>
      <c r="G43" s="15">
        <v>2019</v>
      </c>
      <c r="H43" s="15" t="s">
        <v>86</v>
      </c>
      <c r="I43" s="15"/>
      <c r="J43" s="15"/>
      <c r="K43" s="13">
        <f t="shared" si="0"/>
        <v>4</v>
      </c>
      <c r="L43" s="13">
        <f t="shared" si="1"/>
        <v>0</v>
      </c>
      <c r="M43" s="13">
        <f t="shared" si="2"/>
        <v>2</v>
      </c>
      <c r="N43" s="11">
        <f t="shared" si="3"/>
        <v>6</v>
      </c>
    </row>
    <row r="44" spans="1:14" s="1" customFormat="1" x14ac:dyDescent="0.3">
      <c r="A44" s="41" t="s">
        <v>34</v>
      </c>
      <c r="B44" s="14">
        <v>2019</v>
      </c>
      <c r="C44" s="14">
        <v>2019</v>
      </c>
      <c r="D44" s="14"/>
      <c r="E44" s="14">
        <v>2019</v>
      </c>
      <c r="F44" s="14">
        <v>2019</v>
      </c>
      <c r="G44" s="14"/>
      <c r="H44" s="14">
        <v>2019</v>
      </c>
      <c r="I44" s="14"/>
      <c r="J44" s="14"/>
      <c r="K44" s="10">
        <f t="shared" si="0"/>
        <v>5</v>
      </c>
      <c r="L44" s="10">
        <f t="shared" si="1"/>
        <v>0</v>
      </c>
      <c r="M44" s="10">
        <f t="shared" si="2"/>
        <v>0</v>
      </c>
      <c r="N44" s="11">
        <f t="shared" si="3"/>
        <v>5</v>
      </c>
    </row>
    <row r="45" spans="1:14" s="1" customFormat="1" x14ac:dyDescent="0.3">
      <c r="A45" s="39" t="s">
        <v>91</v>
      </c>
      <c r="B45" s="15"/>
      <c r="C45" s="15"/>
      <c r="D45" s="15">
        <v>2019</v>
      </c>
      <c r="E45" s="15"/>
      <c r="F45" s="15"/>
      <c r="G45" s="15">
        <v>2019</v>
      </c>
      <c r="H45" s="15"/>
      <c r="I45" s="15"/>
      <c r="J45" s="15">
        <v>2019</v>
      </c>
      <c r="K45" s="13">
        <f t="shared" si="0"/>
        <v>3</v>
      </c>
      <c r="L45" s="13">
        <f t="shared" si="1"/>
        <v>0</v>
      </c>
      <c r="M45" s="13">
        <f t="shared" si="2"/>
        <v>0</v>
      </c>
      <c r="N45" s="11">
        <f t="shared" si="3"/>
        <v>3</v>
      </c>
    </row>
    <row r="46" spans="1:14" s="1" customFormat="1" x14ac:dyDescent="0.3">
      <c r="A46" s="41" t="s">
        <v>35</v>
      </c>
      <c r="B46" s="14"/>
      <c r="C46" s="14"/>
      <c r="D46" s="14"/>
      <c r="E46" s="14">
        <v>2022</v>
      </c>
      <c r="F46" s="14">
        <v>2022</v>
      </c>
      <c r="G46" s="14"/>
      <c r="H46" s="14">
        <v>2022</v>
      </c>
      <c r="I46" s="14"/>
      <c r="J46" s="14"/>
      <c r="K46" s="10">
        <f t="shared" si="0"/>
        <v>0</v>
      </c>
      <c r="L46" s="10">
        <f t="shared" si="1"/>
        <v>3</v>
      </c>
      <c r="M46" s="10">
        <f t="shared" si="2"/>
        <v>0</v>
      </c>
      <c r="N46" s="11">
        <f t="shared" si="3"/>
        <v>3</v>
      </c>
    </row>
    <row r="47" spans="1:14" s="1" customFormat="1" x14ac:dyDescent="0.3">
      <c r="A47" s="40" t="s">
        <v>36</v>
      </c>
      <c r="B47" s="15"/>
      <c r="C47" s="15"/>
      <c r="D47" s="15"/>
      <c r="E47" s="15"/>
      <c r="F47" s="15"/>
      <c r="G47" s="15"/>
      <c r="H47" s="15"/>
      <c r="I47" s="15"/>
      <c r="J47" s="15"/>
      <c r="K47" s="13">
        <f t="shared" si="0"/>
        <v>0</v>
      </c>
      <c r="L47" s="13">
        <f t="shared" si="1"/>
        <v>0</v>
      </c>
      <c r="M47" s="13">
        <f t="shared" si="2"/>
        <v>0</v>
      </c>
      <c r="N47" s="11">
        <f t="shared" si="3"/>
        <v>0</v>
      </c>
    </row>
    <row r="48" spans="1:14" s="1" customFormat="1" x14ac:dyDescent="0.3">
      <c r="A48" s="41" t="s">
        <v>37</v>
      </c>
      <c r="B48" s="14"/>
      <c r="C48" s="14">
        <v>2019</v>
      </c>
      <c r="D48" s="14"/>
      <c r="E48" s="14">
        <v>2019</v>
      </c>
      <c r="F48" s="14">
        <v>2019</v>
      </c>
      <c r="G48" s="14"/>
      <c r="H48" s="14"/>
      <c r="I48" s="14"/>
      <c r="J48" s="14"/>
      <c r="K48" s="10">
        <f t="shared" si="0"/>
        <v>3</v>
      </c>
      <c r="L48" s="10">
        <f t="shared" si="1"/>
        <v>0</v>
      </c>
      <c r="M48" s="10">
        <f t="shared" si="2"/>
        <v>0</v>
      </c>
      <c r="N48" s="11">
        <f t="shared" si="3"/>
        <v>3</v>
      </c>
    </row>
    <row r="49" spans="1:14" s="1" customFormat="1" x14ac:dyDescent="0.3">
      <c r="A49" s="42" t="s">
        <v>38</v>
      </c>
      <c r="B49" s="15"/>
      <c r="C49" s="15"/>
      <c r="D49" s="15"/>
      <c r="E49" s="15"/>
      <c r="F49" s="15">
        <v>2022</v>
      </c>
      <c r="G49" s="15"/>
      <c r="H49" s="15"/>
      <c r="I49" s="15"/>
      <c r="J49" s="15"/>
      <c r="K49" s="13">
        <f t="shared" si="0"/>
        <v>0</v>
      </c>
      <c r="L49" s="13">
        <f t="shared" si="1"/>
        <v>1</v>
      </c>
      <c r="M49" s="13">
        <f t="shared" si="2"/>
        <v>0</v>
      </c>
      <c r="N49" s="11">
        <f t="shared" si="3"/>
        <v>1</v>
      </c>
    </row>
    <row r="50" spans="1:14" s="1" customFormat="1" x14ac:dyDescent="0.3">
      <c r="A50" s="41" t="s">
        <v>39</v>
      </c>
      <c r="B50" s="14">
        <v>2019</v>
      </c>
      <c r="C50" s="14"/>
      <c r="D50" s="14"/>
      <c r="E50" s="14"/>
      <c r="F50" s="14"/>
      <c r="G50" s="14"/>
      <c r="H50" s="14"/>
      <c r="I50" s="14"/>
      <c r="J50" s="14"/>
      <c r="K50" s="10">
        <f t="shared" si="0"/>
        <v>1</v>
      </c>
      <c r="L50" s="10">
        <f t="shared" si="1"/>
        <v>0</v>
      </c>
      <c r="M50" s="10">
        <f t="shared" si="2"/>
        <v>0</v>
      </c>
      <c r="N50" s="11">
        <f t="shared" si="3"/>
        <v>1</v>
      </c>
    </row>
    <row r="51" spans="1:14" s="1" customFormat="1" x14ac:dyDescent="0.3">
      <c r="A51" s="40" t="s">
        <v>40</v>
      </c>
      <c r="B51" s="15">
        <v>2019</v>
      </c>
      <c r="C51" s="15"/>
      <c r="D51" s="15"/>
      <c r="E51" s="15">
        <v>2019</v>
      </c>
      <c r="F51" s="15">
        <v>2019</v>
      </c>
      <c r="G51" s="15"/>
      <c r="H51" s="15">
        <v>2019</v>
      </c>
      <c r="I51" s="15"/>
      <c r="J51" s="15">
        <v>2019</v>
      </c>
      <c r="K51" s="13">
        <f t="shared" si="0"/>
        <v>5</v>
      </c>
      <c r="L51" s="13">
        <f t="shared" si="1"/>
        <v>0</v>
      </c>
      <c r="M51" s="13">
        <f t="shared" si="2"/>
        <v>0</v>
      </c>
      <c r="N51" s="11">
        <f t="shared" si="3"/>
        <v>5</v>
      </c>
    </row>
    <row r="52" spans="1:14" s="1" customFormat="1" x14ac:dyDescent="0.3">
      <c r="A52" s="39" t="s">
        <v>83</v>
      </c>
      <c r="B52" s="14"/>
      <c r="C52" s="14"/>
      <c r="D52" s="14"/>
      <c r="E52" s="14"/>
      <c r="F52" s="14"/>
      <c r="G52" s="14"/>
      <c r="H52" s="14"/>
      <c r="I52" s="14"/>
      <c r="J52" s="14"/>
      <c r="K52" s="10">
        <f t="shared" si="0"/>
        <v>0</v>
      </c>
      <c r="L52" s="10">
        <f t="shared" si="1"/>
        <v>0</v>
      </c>
      <c r="M52" s="10">
        <f t="shared" si="2"/>
        <v>0</v>
      </c>
      <c r="N52" s="11">
        <f t="shared" si="3"/>
        <v>0</v>
      </c>
    </row>
    <row r="53" spans="1:14" s="1" customFormat="1" x14ac:dyDescent="0.3">
      <c r="A53" s="40" t="s">
        <v>41</v>
      </c>
      <c r="B53" s="15">
        <v>2019</v>
      </c>
      <c r="C53" s="15"/>
      <c r="D53" s="15">
        <v>2019</v>
      </c>
      <c r="E53" s="15">
        <v>2022</v>
      </c>
      <c r="F53" s="15">
        <v>2019</v>
      </c>
      <c r="G53" s="15"/>
      <c r="H53" s="15"/>
      <c r="I53" s="15"/>
      <c r="J53" s="15"/>
      <c r="K53" s="13">
        <f t="shared" si="0"/>
        <v>3</v>
      </c>
      <c r="L53" s="13">
        <f t="shared" si="1"/>
        <v>1</v>
      </c>
      <c r="M53" s="13">
        <f t="shared" si="2"/>
        <v>0</v>
      </c>
      <c r="N53" s="11">
        <f t="shared" si="3"/>
        <v>4</v>
      </c>
    </row>
    <row r="54" spans="1:14" s="1" customFormat="1" x14ac:dyDescent="0.3">
      <c r="A54" s="41" t="s">
        <v>42</v>
      </c>
      <c r="B54" s="14"/>
      <c r="C54" s="14"/>
      <c r="D54" s="14"/>
      <c r="E54" s="14"/>
      <c r="F54" s="14"/>
      <c r="G54" s="14"/>
      <c r="H54" s="14"/>
      <c r="I54" s="14"/>
      <c r="J54" s="14"/>
      <c r="K54" s="10">
        <f t="shared" si="0"/>
        <v>0</v>
      </c>
      <c r="L54" s="10">
        <f t="shared" si="1"/>
        <v>0</v>
      </c>
      <c r="M54" s="10">
        <f t="shared" si="2"/>
        <v>0</v>
      </c>
      <c r="N54" s="11">
        <f t="shared" si="3"/>
        <v>0</v>
      </c>
    </row>
    <row r="55" spans="1:14" s="1" customFormat="1" x14ac:dyDescent="0.3">
      <c r="A55" s="40" t="s">
        <v>43</v>
      </c>
      <c r="B55" s="15"/>
      <c r="C55" s="15">
        <v>2022</v>
      </c>
      <c r="D55" s="15"/>
      <c r="E55" s="15"/>
      <c r="F55" s="15">
        <v>2022</v>
      </c>
      <c r="G55" s="15">
        <v>2019</v>
      </c>
      <c r="H55" s="15"/>
      <c r="I55" s="15"/>
      <c r="J55" s="15"/>
      <c r="K55" s="13">
        <f t="shared" si="0"/>
        <v>1</v>
      </c>
      <c r="L55" s="13">
        <f t="shared" si="1"/>
        <v>2</v>
      </c>
      <c r="M55" s="13">
        <f t="shared" si="2"/>
        <v>0</v>
      </c>
      <c r="N55" s="11">
        <f t="shared" si="3"/>
        <v>3</v>
      </c>
    </row>
    <row r="56" spans="1:14" s="1" customFormat="1" x14ac:dyDescent="0.3">
      <c r="A56" s="39" t="s">
        <v>92</v>
      </c>
      <c r="B56" s="14"/>
      <c r="C56" s="14"/>
      <c r="D56" s="14"/>
      <c r="E56" s="14"/>
      <c r="F56" s="14"/>
      <c r="G56" s="14"/>
      <c r="H56" s="14"/>
      <c r="I56" s="14"/>
      <c r="J56" s="14"/>
      <c r="K56" s="10">
        <f t="shared" si="0"/>
        <v>0</v>
      </c>
      <c r="L56" s="10">
        <f t="shared" si="1"/>
        <v>0</v>
      </c>
      <c r="M56" s="10">
        <f t="shared" si="2"/>
        <v>0</v>
      </c>
      <c r="N56" s="11">
        <f t="shared" si="3"/>
        <v>0</v>
      </c>
    </row>
    <row r="57" spans="1:14" s="1" customFormat="1" x14ac:dyDescent="0.3">
      <c r="A57" s="40" t="s">
        <v>44</v>
      </c>
      <c r="B57" s="15">
        <v>2022</v>
      </c>
      <c r="C57" s="15">
        <v>2022</v>
      </c>
      <c r="D57" s="15">
        <v>2022</v>
      </c>
      <c r="E57" s="15"/>
      <c r="F57" s="15"/>
      <c r="G57" s="15"/>
      <c r="H57" s="15"/>
      <c r="I57" s="15"/>
      <c r="J57" s="15"/>
      <c r="K57" s="13">
        <f t="shared" si="0"/>
        <v>0</v>
      </c>
      <c r="L57" s="13">
        <f t="shared" si="1"/>
        <v>3</v>
      </c>
      <c r="M57" s="13">
        <f t="shared" si="2"/>
        <v>0</v>
      </c>
      <c r="N57" s="11">
        <f t="shared" si="3"/>
        <v>3</v>
      </c>
    </row>
    <row r="58" spans="1:14" s="1" customFormat="1" x14ac:dyDescent="0.3">
      <c r="A58" s="41" t="s">
        <v>45</v>
      </c>
      <c r="B58" s="14">
        <v>2019</v>
      </c>
      <c r="C58" s="14"/>
      <c r="D58" s="14"/>
      <c r="E58" s="14" t="s">
        <v>86</v>
      </c>
      <c r="F58" s="14" t="s">
        <v>86</v>
      </c>
      <c r="G58" s="14"/>
      <c r="H58" s="14" t="s">
        <v>86</v>
      </c>
      <c r="I58" s="14"/>
      <c r="J58" s="14">
        <v>2019</v>
      </c>
      <c r="K58" s="10">
        <f t="shared" si="0"/>
        <v>2</v>
      </c>
      <c r="L58" s="10">
        <f t="shared" si="1"/>
        <v>0</v>
      </c>
      <c r="M58" s="10">
        <f t="shared" si="2"/>
        <v>3</v>
      </c>
      <c r="N58" s="11">
        <f t="shared" si="3"/>
        <v>5</v>
      </c>
    </row>
    <row r="59" spans="1:14" s="1" customFormat="1" x14ac:dyDescent="0.3">
      <c r="A59" s="40" t="s">
        <v>46</v>
      </c>
      <c r="B59" s="15">
        <v>2019</v>
      </c>
      <c r="C59" s="15">
        <v>2019</v>
      </c>
      <c r="D59" s="15"/>
      <c r="E59" s="15"/>
      <c r="F59" s="15">
        <v>2022</v>
      </c>
      <c r="G59" s="15">
        <v>2022</v>
      </c>
      <c r="H59" s="15"/>
      <c r="I59" s="15">
        <v>2022</v>
      </c>
      <c r="J59" s="15"/>
      <c r="K59" s="13">
        <f t="shared" si="0"/>
        <v>2</v>
      </c>
      <c r="L59" s="13">
        <f t="shared" si="1"/>
        <v>3</v>
      </c>
      <c r="M59" s="13">
        <f t="shared" si="2"/>
        <v>0</v>
      </c>
      <c r="N59" s="11">
        <f t="shared" si="3"/>
        <v>5</v>
      </c>
    </row>
    <row r="60" spans="1:14" s="1" customFormat="1" x14ac:dyDescent="0.3">
      <c r="A60" s="41" t="s">
        <v>47</v>
      </c>
      <c r="B60" s="14">
        <v>2019</v>
      </c>
      <c r="C60" s="14">
        <v>2019</v>
      </c>
      <c r="D60" s="14"/>
      <c r="E60" s="14">
        <v>2019</v>
      </c>
      <c r="F60" s="14">
        <v>2019</v>
      </c>
      <c r="G60" s="14"/>
      <c r="H60" s="14">
        <v>2019</v>
      </c>
      <c r="I60" s="14"/>
      <c r="J60" s="14"/>
      <c r="K60" s="10">
        <f t="shared" si="0"/>
        <v>5</v>
      </c>
      <c r="L60" s="10">
        <f t="shared" si="1"/>
        <v>0</v>
      </c>
      <c r="M60" s="10">
        <f t="shared" si="2"/>
        <v>0</v>
      </c>
      <c r="N60" s="11">
        <f t="shared" si="3"/>
        <v>5</v>
      </c>
    </row>
    <row r="61" spans="1:14" s="1" customFormat="1" x14ac:dyDescent="0.3">
      <c r="A61" s="40" t="s">
        <v>48</v>
      </c>
      <c r="B61" s="15"/>
      <c r="C61" s="15">
        <v>2019</v>
      </c>
      <c r="D61" s="15">
        <v>2019</v>
      </c>
      <c r="E61" s="15"/>
      <c r="F61" s="15"/>
      <c r="G61" s="15"/>
      <c r="H61" s="15"/>
      <c r="I61" s="15">
        <v>2019</v>
      </c>
      <c r="J61" s="15"/>
      <c r="K61" s="13">
        <f t="shared" si="0"/>
        <v>3</v>
      </c>
      <c r="L61" s="13">
        <f t="shared" si="1"/>
        <v>0</v>
      </c>
      <c r="M61" s="13">
        <f t="shared" si="2"/>
        <v>0</v>
      </c>
      <c r="N61" s="11">
        <f t="shared" si="3"/>
        <v>3</v>
      </c>
    </row>
    <row r="62" spans="1:14" s="1" customFormat="1" x14ac:dyDescent="0.3">
      <c r="A62" s="41" t="s">
        <v>49</v>
      </c>
      <c r="B62" s="14">
        <v>2019</v>
      </c>
      <c r="C62" s="14"/>
      <c r="D62" s="14"/>
      <c r="E62" s="14" t="s">
        <v>86</v>
      </c>
      <c r="F62" s="14">
        <v>2019</v>
      </c>
      <c r="G62" s="14">
        <v>2022</v>
      </c>
      <c r="H62" s="14" t="s">
        <v>86</v>
      </c>
      <c r="I62" s="14">
        <v>2022</v>
      </c>
      <c r="J62" s="14"/>
      <c r="K62" s="10">
        <f t="shared" si="0"/>
        <v>2</v>
      </c>
      <c r="L62" s="10">
        <f t="shared" si="1"/>
        <v>2</v>
      </c>
      <c r="M62" s="10">
        <f t="shared" si="2"/>
        <v>2</v>
      </c>
      <c r="N62" s="11">
        <f t="shared" si="3"/>
        <v>6</v>
      </c>
    </row>
    <row r="63" spans="1:14" s="1" customFormat="1" x14ac:dyDescent="0.3">
      <c r="A63" s="40" t="s">
        <v>50</v>
      </c>
      <c r="B63" s="15"/>
      <c r="C63" s="15"/>
      <c r="D63" s="15"/>
      <c r="E63" s="15"/>
      <c r="F63" s="15"/>
      <c r="G63" s="15"/>
      <c r="H63" s="15"/>
      <c r="I63" s="15"/>
      <c r="J63" s="15"/>
      <c r="K63" s="13">
        <f t="shared" si="0"/>
        <v>0</v>
      </c>
      <c r="L63" s="13">
        <f t="shared" si="1"/>
        <v>0</v>
      </c>
      <c r="M63" s="13">
        <f t="shared" si="2"/>
        <v>0</v>
      </c>
      <c r="N63" s="11">
        <f t="shared" si="3"/>
        <v>0</v>
      </c>
    </row>
    <row r="64" spans="1:14" s="1" customFormat="1" x14ac:dyDescent="0.3">
      <c r="A64" s="41" t="s">
        <v>51</v>
      </c>
      <c r="B64" s="14"/>
      <c r="C64" s="14"/>
      <c r="D64" s="14"/>
      <c r="E64" s="14"/>
      <c r="F64" s="14">
        <v>2019</v>
      </c>
      <c r="G64" s="14"/>
      <c r="H64" s="14"/>
      <c r="I64" s="14"/>
      <c r="J64" s="14"/>
      <c r="K64" s="10">
        <f t="shared" si="0"/>
        <v>1</v>
      </c>
      <c r="L64" s="10">
        <f t="shared" si="1"/>
        <v>0</v>
      </c>
      <c r="M64" s="10">
        <f t="shared" si="2"/>
        <v>0</v>
      </c>
      <c r="N64" s="11">
        <f t="shared" si="3"/>
        <v>1</v>
      </c>
    </row>
    <row r="65" spans="1:14" s="1" customFormat="1" x14ac:dyDescent="0.3">
      <c r="A65" s="40" t="s">
        <v>52</v>
      </c>
      <c r="B65" s="15" t="s">
        <v>86</v>
      </c>
      <c r="C65" s="15">
        <v>2019</v>
      </c>
      <c r="D65" s="15">
        <v>2019</v>
      </c>
      <c r="E65" s="15"/>
      <c r="F65" s="15"/>
      <c r="G65" s="15"/>
      <c r="H65" s="15"/>
      <c r="I65" s="15"/>
      <c r="J65" s="15">
        <v>2019</v>
      </c>
      <c r="K65" s="13">
        <f t="shared" si="0"/>
        <v>3</v>
      </c>
      <c r="L65" s="13">
        <f t="shared" si="1"/>
        <v>0</v>
      </c>
      <c r="M65" s="13">
        <f t="shared" si="2"/>
        <v>1</v>
      </c>
      <c r="N65" s="11">
        <f t="shared" si="3"/>
        <v>4</v>
      </c>
    </row>
    <row r="66" spans="1:14" s="1" customFormat="1" x14ac:dyDescent="0.3">
      <c r="A66" s="41" t="s">
        <v>53</v>
      </c>
      <c r="B66" s="14"/>
      <c r="C66" s="14"/>
      <c r="D66" s="14"/>
      <c r="E66" s="14" t="s">
        <v>86</v>
      </c>
      <c r="F66" s="14">
        <v>2019</v>
      </c>
      <c r="G66" s="14"/>
      <c r="H66" s="14"/>
      <c r="I66" s="14"/>
      <c r="J66" s="14"/>
      <c r="K66" s="10">
        <f t="shared" si="0"/>
        <v>1</v>
      </c>
      <c r="L66" s="10">
        <f t="shared" si="1"/>
        <v>0</v>
      </c>
      <c r="M66" s="10">
        <f t="shared" si="2"/>
        <v>1</v>
      </c>
      <c r="N66" s="11">
        <f t="shared" si="3"/>
        <v>2</v>
      </c>
    </row>
    <row r="67" spans="1:14" s="1" customFormat="1" x14ac:dyDescent="0.3">
      <c r="A67" s="40" t="s">
        <v>54</v>
      </c>
      <c r="B67" s="15"/>
      <c r="C67" s="15">
        <v>2019</v>
      </c>
      <c r="D67" s="15">
        <v>2019</v>
      </c>
      <c r="E67" s="15">
        <v>2019</v>
      </c>
      <c r="F67" s="15">
        <v>2019</v>
      </c>
      <c r="G67" s="15">
        <v>2019</v>
      </c>
      <c r="H67" s="15">
        <v>2019</v>
      </c>
      <c r="I67" s="15">
        <v>2019</v>
      </c>
      <c r="J67" s="15">
        <v>2019</v>
      </c>
      <c r="K67" s="13">
        <f t="shared" si="0"/>
        <v>8</v>
      </c>
      <c r="L67" s="13">
        <f t="shared" si="1"/>
        <v>0</v>
      </c>
      <c r="M67" s="13">
        <f t="shared" si="2"/>
        <v>0</v>
      </c>
      <c r="N67" s="11">
        <f t="shared" si="3"/>
        <v>8</v>
      </c>
    </row>
    <row r="68" spans="1:14" s="1" customFormat="1" x14ac:dyDescent="0.3">
      <c r="A68" s="41" t="s">
        <v>55</v>
      </c>
      <c r="B68" s="14">
        <v>2019</v>
      </c>
      <c r="C68" s="14">
        <v>2019</v>
      </c>
      <c r="D68" s="14" t="s">
        <v>86</v>
      </c>
      <c r="E68" s="14">
        <v>2019</v>
      </c>
      <c r="F68" s="14">
        <v>2019</v>
      </c>
      <c r="G68" s="14">
        <v>2019</v>
      </c>
      <c r="H68" s="14">
        <v>2019</v>
      </c>
      <c r="I68" s="14">
        <v>2019</v>
      </c>
      <c r="J68" s="14"/>
      <c r="K68" s="10">
        <f t="shared" si="0"/>
        <v>7</v>
      </c>
      <c r="L68" s="10">
        <f t="shared" si="1"/>
        <v>0</v>
      </c>
      <c r="M68" s="10">
        <f t="shared" si="2"/>
        <v>1</v>
      </c>
      <c r="N68" s="11">
        <f t="shared" si="3"/>
        <v>8</v>
      </c>
    </row>
    <row r="69" spans="1:14" s="1" customFormat="1" x14ac:dyDescent="0.3">
      <c r="A69" s="39" t="s">
        <v>93</v>
      </c>
      <c r="B69" s="15"/>
      <c r="C69" s="15"/>
      <c r="D69" s="15"/>
      <c r="E69" s="15"/>
      <c r="F69" s="15"/>
      <c r="G69" s="15"/>
      <c r="H69" s="15"/>
      <c r="I69" s="15"/>
      <c r="J69" s="15"/>
      <c r="K69" s="13">
        <f t="shared" si="0"/>
        <v>0</v>
      </c>
      <c r="L69" s="13">
        <f t="shared" si="1"/>
        <v>0</v>
      </c>
      <c r="M69" s="13">
        <f t="shared" si="2"/>
        <v>0</v>
      </c>
      <c r="N69" s="11">
        <f t="shared" si="3"/>
        <v>0</v>
      </c>
    </row>
    <row r="70" spans="1:14" s="1" customFormat="1" x14ac:dyDescent="0.3">
      <c r="A70" s="41" t="s">
        <v>56</v>
      </c>
      <c r="B70" s="14">
        <v>2019</v>
      </c>
      <c r="C70" s="14"/>
      <c r="D70" s="14"/>
      <c r="E70" s="14" t="s">
        <v>86</v>
      </c>
      <c r="F70" s="14">
        <v>2019</v>
      </c>
      <c r="G70" s="14"/>
      <c r="H70" s="14">
        <v>2019</v>
      </c>
      <c r="I70" s="14"/>
      <c r="J70" s="14">
        <v>2019</v>
      </c>
      <c r="K70" s="10">
        <f t="shared" si="0"/>
        <v>4</v>
      </c>
      <c r="L70" s="10">
        <f t="shared" si="1"/>
        <v>0</v>
      </c>
      <c r="M70" s="10">
        <f t="shared" si="2"/>
        <v>1</v>
      </c>
      <c r="N70" s="11">
        <f t="shared" si="3"/>
        <v>5</v>
      </c>
    </row>
    <row r="71" spans="1:14" s="1" customFormat="1" x14ac:dyDescent="0.3">
      <c r="A71" s="40" t="s">
        <v>57</v>
      </c>
      <c r="B71" s="15"/>
      <c r="C71" s="15"/>
      <c r="D71" s="15">
        <v>2019</v>
      </c>
      <c r="E71" s="15">
        <v>2019</v>
      </c>
      <c r="F71" s="15"/>
      <c r="G71" s="15"/>
      <c r="H71" s="15"/>
      <c r="I71" s="15">
        <v>2019</v>
      </c>
      <c r="J71" s="15"/>
      <c r="K71" s="13">
        <f t="shared" ref="K71:K86" si="4">COUNTIF(B71:J71, "2019")</f>
        <v>3</v>
      </c>
      <c r="L71" s="13">
        <f t="shared" ref="L71:L86" si="5">COUNTIF(B71:J71,"2022")</f>
        <v>0</v>
      </c>
      <c r="M71" s="13">
        <f t="shared" ref="M71:M86" si="6">COUNTIF(B71:J71,"2019, 2022")</f>
        <v>0</v>
      </c>
      <c r="N71" s="11">
        <f t="shared" ref="N71:N86" si="7">COUNTA(B71:J71)</f>
        <v>3</v>
      </c>
    </row>
    <row r="72" spans="1:14" s="1" customFormat="1" x14ac:dyDescent="0.3">
      <c r="A72" s="41" t="s">
        <v>58</v>
      </c>
      <c r="B72" s="14"/>
      <c r="C72" s="14"/>
      <c r="D72" s="14"/>
      <c r="E72" s="14"/>
      <c r="F72" s="14"/>
      <c r="G72" s="14"/>
      <c r="H72" s="14"/>
      <c r="I72" s="14"/>
      <c r="J72" s="14"/>
      <c r="K72" s="10">
        <f t="shared" si="4"/>
        <v>0</v>
      </c>
      <c r="L72" s="10">
        <f t="shared" si="5"/>
        <v>0</v>
      </c>
      <c r="M72" s="10">
        <f t="shared" si="6"/>
        <v>0</v>
      </c>
      <c r="N72" s="11">
        <f t="shared" si="7"/>
        <v>0</v>
      </c>
    </row>
    <row r="73" spans="1:14" s="1" customFormat="1" x14ac:dyDescent="0.3">
      <c r="A73" s="40" t="s">
        <v>59</v>
      </c>
      <c r="B73" s="15"/>
      <c r="C73" s="15"/>
      <c r="D73" s="15"/>
      <c r="E73" s="15"/>
      <c r="F73" s="15"/>
      <c r="G73" s="15"/>
      <c r="H73" s="15"/>
      <c r="I73" s="15"/>
      <c r="J73" s="15"/>
      <c r="K73" s="13">
        <f t="shared" si="4"/>
        <v>0</v>
      </c>
      <c r="L73" s="13">
        <f t="shared" si="5"/>
        <v>0</v>
      </c>
      <c r="M73" s="13">
        <f t="shared" si="6"/>
        <v>0</v>
      </c>
      <c r="N73" s="11">
        <f t="shared" si="7"/>
        <v>0</v>
      </c>
    </row>
    <row r="74" spans="1:14" s="1" customFormat="1" x14ac:dyDescent="0.3">
      <c r="A74" s="39" t="s">
        <v>94</v>
      </c>
      <c r="B74" s="14"/>
      <c r="C74" s="14"/>
      <c r="D74" s="14"/>
      <c r="E74" s="14"/>
      <c r="F74" s="14"/>
      <c r="G74" s="14"/>
      <c r="H74" s="14"/>
      <c r="I74" s="14"/>
      <c r="J74" s="14"/>
      <c r="K74" s="10">
        <f t="shared" si="4"/>
        <v>0</v>
      </c>
      <c r="L74" s="10">
        <f t="shared" si="5"/>
        <v>0</v>
      </c>
      <c r="M74" s="10">
        <f t="shared" si="6"/>
        <v>0</v>
      </c>
      <c r="N74" s="11">
        <f t="shared" si="7"/>
        <v>0</v>
      </c>
    </row>
    <row r="75" spans="1:14" s="1" customFormat="1" x14ac:dyDescent="0.3">
      <c r="A75" s="40" t="s">
        <v>60</v>
      </c>
      <c r="B75" s="15">
        <v>2022</v>
      </c>
      <c r="C75" s="15"/>
      <c r="D75" s="15"/>
      <c r="E75" s="15" t="s">
        <v>86</v>
      </c>
      <c r="F75" s="15" t="s">
        <v>86</v>
      </c>
      <c r="G75" s="15"/>
      <c r="H75" s="15">
        <v>2019</v>
      </c>
      <c r="I75" s="15"/>
      <c r="J75" s="15"/>
      <c r="K75" s="13">
        <f t="shared" si="4"/>
        <v>1</v>
      </c>
      <c r="L75" s="13">
        <f t="shared" si="5"/>
        <v>1</v>
      </c>
      <c r="M75" s="13">
        <f t="shared" si="6"/>
        <v>2</v>
      </c>
      <c r="N75" s="11">
        <f t="shared" si="7"/>
        <v>4</v>
      </c>
    </row>
    <row r="76" spans="1:14" s="1" customFormat="1" x14ac:dyDescent="0.3">
      <c r="A76" s="41" t="s">
        <v>61</v>
      </c>
      <c r="B76" s="14" t="s">
        <v>86</v>
      </c>
      <c r="C76" s="14">
        <v>2019</v>
      </c>
      <c r="D76" s="14">
        <v>2019</v>
      </c>
      <c r="E76" s="14" t="s">
        <v>86</v>
      </c>
      <c r="F76" s="14">
        <v>2022</v>
      </c>
      <c r="G76" s="14" t="s">
        <v>86</v>
      </c>
      <c r="H76" s="14">
        <v>2019</v>
      </c>
      <c r="I76" s="14" t="s">
        <v>86</v>
      </c>
      <c r="J76" s="14"/>
      <c r="K76" s="10">
        <f t="shared" si="4"/>
        <v>3</v>
      </c>
      <c r="L76" s="10">
        <f t="shared" si="5"/>
        <v>1</v>
      </c>
      <c r="M76" s="10">
        <f t="shared" si="6"/>
        <v>4</v>
      </c>
      <c r="N76" s="11">
        <f t="shared" si="7"/>
        <v>8</v>
      </c>
    </row>
    <row r="77" spans="1:14" s="1" customFormat="1" x14ac:dyDescent="0.3">
      <c r="A77" s="40" t="s">
        <v>62</v>
      </c>
      <c r="B77" s="15"/>
      <c r="C77" s="15"/>
      <c r="D77" s="15"/>
      <c r="E77" s="15" t="s">
        <v>86</v>
      </c>
      <c r="F77" s="15"/>
      <c r="G77" s="15"/>
      <c r="H77" s="15">
        <v>2019</v>
      </c>
      <c r="I77" s="15">
        <v>2019</v>
      </c>
      <c r="J77" s="15"/>
      <c r="K77" s="13">
        <f t="shared" si="4"/>
        <v>2</v>
      </c>
      <c r="L77" s="13">
        <f t="shared" si="5"/>
        <v>0</v>
      </c>
      <c r="M77" s="13">
        <f t="shared" si="6"/>
        <v>1</v>
      </c>
      <c r="N77" s="11">
        <f t="shared" si="7"/>
        <v>3</v>
      </c>
    </row>
    <row r="78" spans="1:14" s="1" customFormat="1" x14ac:dyDescent="0.3">
      <c r="A78" s="42" t="s">
        <v>64</v>
      </c>
      <c r="B78" s="14"/>
      <c r="C78" s="14"/>
      <c r="D78" s="14"/>
      <c r="E78" s="14">
        <v>2022</v>
      </c>
      <c r="F78" s="14"/>
      <c r="G78" s="14"/>
      <c r="H78" s="14"/>
      <c r="I78" s="14"/>
      <c r="J78" s="14"/>
      <c r="K78" s="10">
        <f t="shared" si="4"/>
        <v>0</v>
      </c>
      <c r="L78" s="10">
        <f t="shared" si="5"/>
        <v>1</v>
      </c>
      <c r="M78" s="10">
        <f t="shared" si="6"/>
        <v>0</v>
      </c>
      <c r="N78" s="11">
        <f t="shared" si="7"/>
        <v>1</v>
      </c>
    </row>
    <row r="79" spans="1:14" s="1" customFormat="1" x14ac:dyDescent="0.3">
      <c r="A79" s="40" t="s">
        <v>65</v>
      </c>
      <c r="B79" s="15"/>
      <c r="C79" s="15"/>
      <c r="D79" s="15"/>
      <c r="E79" s="15"/>
      <c r="F79" s="15"/>
      <c r="G79" s="15"/>
      <c r="H79" s="15"/>
      <c r="I79" s="15"/>
      <c r="J79" s="15"/>
      <c r="K79" s="13">
        <f t="shared" si="4"/>
        <v>0</v>
      </c>
      <c r="L79" s="13">
        <f t="shared" si="5"/>
        <v>0</v>
      </c>
      <c r="M79" s="13">
        <f t="shared" si="6"/>
        <v>0</v>
      </c>
      <c r="N79" s="11">
        <f t="shared" si="7"/>
        <v>0</v>
      </c>
    </row>
    <row r="80" spans="1:14" s="1" customFormat="1" x14ac:dyDescent="0.3">
      <c r="A80" s="41" t="s">
        <v>66</v>
      </c>
      <c r="B80" s="14"/>
      <c r="C80" s="14"/>
      <c r="D80" s="14"/>
      <c r="E80" s="14">
        <v>2019</v>
      </c>
      <c r="F80" s="14"/>
      <c r="G80" s="14"/>
      <c r="H80" s="14"/>
      <c r="I80" s="14"/>
      <c r="J80" s="14"/>
      <c r="K80" s="10">
        <f t="shared" si="4"/>
        <v>1</v>
      </c>
      <c r="L80" s="10">
        <f t="shared" si="5"/>
        <v>0</v>
      </c>
      <c r="M80" s="10">
        <f t="shared" si="6"/>
        <v>0</v>
      </c>
      <c r="N80" s="11">
        <f t="shared" si="7"/>
        <v>1</v>
      </c>
    </row>
    <row r="81" spans="1:16" s="1" customFormat="1" x14ac:dyDescent="0.3">
      <c r="A81" s="39" t="s">
        <v>95</v>
      </c>
      <c r="B81" s="15"/>
      <c r="C81" s="15"/>
      <c r="D81" s="15"/>
      <c r="E81" s="15"/>
      <c r="F81" s="15"/>
      <c r="G81" s="15"/>
      <c r="H81" s="15"/>
      <c r="I81" s="15"/>
      <c r="J81" s="15"/>
      <c r="K81" s="13">
        <f t="shared" si="4"/>
        <v>0</v>
      </c>
      <c r="L81" s="13">
        <f t="shared" si="5"/>
        <v>0</v>
      </c>
      <c r="M81" s="13">
        <f t="shared" si="6"/>
        <v>0</v>
      </c>
      <c r="N81" s="11">
        <f t="shared" si="7"/>
        <v>0</v>
      </c>
    </row>
    <row r="82" spans="1:16" s="1" customFormat="1" x14ac:dyDescent="0.3">
      <c r="A82" s="41" t="s">
        <v>67</v>
      </c>
      <c r="B82" s="14"/>
      <c r="C82" s="14"/>
      <c r="D82" s="14"/>
      <c r="E82" s="14"/>
      <c r="F82" s="14"/>
      <c r="G82" s="14"/>
      <c r="H82" s="14"/>
      <c r="I82" s="14"/>
      <c r="J82" s="14"/>
      <c r="K82" s="10">
        <f t="shared" si="4"/>
        <v>0</v>
      </c>
      <c r="L82" s="10">
        <f t="shared" si="5"/>
        <v>0</v>
      </c>
      <c r="M82" s="10">
        <f t="shared" si="6"/>
        <v>0</v>
      </c>
      <c r="N82" s="11">
        <f t="shared" si="7"/>
        <v>0</v>
      </c>
    </row>
    <row r="83" spans="1:16" s="1" customFormat="1" x14ac:dyDescent="0.3">
      <c r="A83" s="40" t="s">
        <v>79</v>
      </c>
      <c r="B83" s="15">
        <v>2019</v>
      </c>
      <c r="C83" s="15">
        <v>2019</v>
      </c>
      <c r="D83" s="15"/>
      <c r="E83" s="15"/>
      <c r="F83" s="15">
        <v>2019</v>
      </c>
      <c r="G83" s="15"/>
      <c r="H83" s="15"/>
      <c r="I83" s="15">
        <v>2019</v>
      </c>
      <c r="J83" s="15">
        <v>2019</v>
      </c>
      <c r="K83" s="13">
        <f t="shared" si="4"/>
        <v>5</v>
      </c>
      <c r="L83" s="13">
        <f t="shared" si="5"/>
        <v>0</v>
      </c>
      <c r="M83" s="13">
        <f t="shared" si="6"/>
        <v>0</v>
      </c>
      <c r="N83" s="11">
        <f t="shared" si="7"/>
        <v>5</v>
      </c>
    </row>
    <row r="84" spans="1:16" s="1" customFormat="1" x14ac:dyDescent="0.3">
      <c r="A84" s="41" t="s">
        <v>80</v>
      </c>
      <c r="B84" s="14">
        <v>2019</v>
      </c>
      <c r="C84" s="14"/>
      <c r="D84" s="14"/>
      <c r="E84" s="14"/>
      <c r="F84" s="14">
        <v>2019</v>
      </c>
      <c r="G84" s="14"/>
      <c r="H84" s="14">
        <v>2019</v>
      </c>
      <c r="I84" s="14"/>
      <c r="J84" s="14">
        <v>2019</v>
      </c>
      <c r="K84" s="10">
        <f t="shared" si="4"/>
        <v>4</v>
      </c>
      <c r="L84" s="10">
        <f t="shared" si="5"/>
        <v>0</v>
      </c>
      <c r="M84" s="10">
        <f t="shared" si="6"/>
        <v>0</v>
      </c>
      <c r="N84" s="11">
        <f t="shared" si="7"/>
        <v>4</v>
      </c>
    </row>
    <row r="85" spans="1:16" s="1" customFormat="1" x14ac:dyDescent="0.3">
      <c r="A85" s="40" t="s">
        <v>78</v>
      </c>
      <c r="B85" s="15">
        <v>2019</v>
      </c>
      <c r="C85" s="15">
        <v>2022</v>
      </c>
      <c r="D85" s="15"/>
      <c r="E85" s="15">
        <v>2022</v>
      </c>
      <c r="F85" s="15" t="s">
        <v>86</v>
      </c>
      <c r="G85" s="15">
        <v>2019</v>
      </c>
      <c r="H85" s="15"/>
      <c r="I85" s="15">
        <v>2019</v>
      </c>
      <c r="J85" s="15"/>
      <c r="K85" s="13">
        <f t="shared" si="4"/>
        <v>3</v>
      </c>
      <c r="L85" s="13">
        <f t="shared" si="5"/>
        <v>2</v>
      </c>
      <c r="M85" s="13">
        <f t="shared" si="6"/>
        <v>1</v>
      </c>
      <c r="N85" s="11">
        <f t="shared" si="7"/>
        <v>6</v>
      </c>
    </row>
    <row r="86" spans="1:16" s="1" customFormat="1" x14ac:dyDescent="0.3">
      <c r="A86" s="41" t="s">
        <v>81</v>
      </c>
      <c r="B86" s="14">
        <v>2019</v>
      </c>
      <c r="C86" s="14">
        <v>2019</v>
      </c>
      <c r="D86" s="14"/>
      <c r="E86" s="14"/>
      <c r="F86" s="14">
        <v>2019</v>
      </c>
      <c r="G86" s="14">
        <v>2019</v>
      </c>
      <c r="H86" s="14"/>
      <c r="I86" s="14">
        <v>2019</v>
      </c>
      <c r="J86" s="14">
        <v>2019</v>
      </c>
      <c r="K86" s="23">
        <f t="shared" si="4"/>
        <v>6</v>
      </c>
      <c r="L86" s="23">
        <f t="shared" si="5"/>
        <v>0</v>
      </c>
      <c r="M86" s="23">
        <f t="shared" si="6"/>
        <v>0</v>
      </c>
      <c r="N86" s="11">
        <f t="shared" si="7"/>
        <v>6</v>
      </c>
    </row>
    <row r="87" spans="1:16" s="1" customFormat="1" x14ac:dyDescent="0.3">
      <c r="A87" s="19" t="s">
        <v>96</v>
      </c>
      <c r="B87" s="7">
        <f>COUNTIF(B6:B86, "2019")</f>
        <v>27</v>
      </c>
      <c r="C87" s="7">
        <f t="shared" ref="C87:J87" si="8">COUNTIF(C6:C86, "2019")</f>
        <v>15</v>
      </c>
      <c r="D87" s="7">
        <f t="shared" si="8"/>
        <v>11</v>
      </c>
      <c r="E87" s="7">
        <f t="shared" si="8"/>
        <v>19</v>
      </c>
      <c r="F87" s="7">
        <f t="shared" si="8"/>
        <v>21</v>
      </c>
      <c r="G87" s="7">
        <f t="shared" si="8"/>
        <v>11</v>
      </c>
      <c r="H87" s="7">
        <f t="shared" si="8"/>
        <v>16</v>
      </c>
      <c r="I87" s="7">
        <f t="shared" si="8"/>
        <v>12</v>
      </c>
      <c r="J87" s="7">
        <f t="shared" si="8"/>
        <v>15</v>
      </c>
      <c r="K87" s="47"/>
      <c r="L87" s="48"/>
      <c r="M87" s="48"/>
      <c r="N87" s="49"/>
    </row>
    <row r="88" spans="1:16" x14ac:dyDescent="0.3">
      <c r="A88" s="19" t="s">
        <v>98</v>
      </c>
      <c r="B88" s="7">
        <f>COUNTIF(B7:B86, "2022")</f>
        <v>5</v>
      </c>
      <c r="C88" s="7">
        <f t="shared" ref="C88:J88" si="9">COUNTIF(C7:C86, "2022")</f>
        <v>7</v>
      </c>
      <c r="D88" s="7">
        <f t="shared" si="9"/>
        <v>2</v>
      </c>
      <c r="E88" s="7">
        <f t="shared" si="9"/>
        <v>11</v>
      </c>
      <c r="F88" s="7">
        <f t="shared" si="9"/>
        <v>9</v>
      </c>
      <c r="G88" s="7">
        <f t="shared" si="9"/>
        <v>5</v>
      </c>
      <c r="H88" s="7">
        <f t="shared" si="9"/>
        <v>4</v>
      </c>
      <c r="I88" s="7">
        <f t="shared" si="9"/>
        <v>3</v>
      </c>
      <c r="J88" s="7">
        <f t="shared" si="9"/>
        <v>2</v>
      </c>
      <c r="K88" s="50"/>
      <c r="L88" s="51"/>
      <c r="M88" s="52"/>
      <c r="N88" s="53"/>
    </row>
    <row r="89" spans="1:16" x14ac:dyDescent="0.3">
      <c r="A89" s="19" t="s">
        <v>97</v>
      </c>
      <c r="B89" s="7">
        <f>COUNTIF(B7:B86, "2019, 2022")</f>
        <v>4</v>
      </c>
      <c r="C89" s="7">
        <f t="shared" ref="C89:J89" si="10">COUNTIF(C7:C86, "2019, 2022")</f>
        <v>2</v>
      </c>
      <c r="D89" s="7">
        <f t="shared" si="10"/>
        <v>3</v>
      </c>
      <c r="E89" s="7">
        <f t="shared" si="10"/>
        <v>7</v>
      </c>
      <c r="F89" s="7">
        <f t="shared" si="10"/>
        <v>7</v>
      </c>
      <c r="G89" s="7">
        <f t="shared" si="10"/>
        <v>2</v>
      </c>
      <c r="H89" s="7">
        <f t="shared" si="10"/>
        <v>4</v>
      </c>
      <c r="I89" s="7">
        <f t="shared" si="10"/>
        <v>3</v>
      </c>
      <c r="J89" s="7">
        <f t="shared" si="10"/>
        <v>1</v>
      </c>
      <c r="K89" s="50"/>
      <c r="L89" s="52"/>
      <c r="M89" s="51"/>
      <c r="N89" s="53"/>
    </row>
    <row r="90" spans="1:16" x14ac:dyDescent="0.3">
      <c r="A90" s="18" t="s">
        <v>85</v>
      </c>
      <c r="B90" s="6">
        <f>COUNTA(B7:B86)</f>
        <v>36</v>
      </c>
      <c r="C90" s="6">
        <f>COUNTA(C7:C86)</f>
        <v>24</v>
      </c>
      <c r="D90" s="6">
        <f t="shared" ref="D90:J90" si="11">COUNTA(D7:D86)</f>
        <v>16</v>
      </c>
      <c r="E90" s="6">
        <f>COUNTA(E7:E86)</f>
        <v>37</v>
      </c>
      <c r="F90" s="6">
        <f t="shared" si="11"/>
        <v>37</v>
      </c>
      <c r="G90" s="6">
        <f t="shared" si="11"/>
        <v>18</v>
      </c>
      <c r="H90" s="6">
        <f t="shared" si="11"/>
        <v>24</v>
      </c>
      <c r="I90" s="8">
        <f t="shared" si="11"/>
        <v>18</v>
      </c>
      <c r="J90" s="22">
        <f t="shared" si="11"/>
        <v>18</v>
      </c>
      <c r="K90" s="54"/>
      <c r="L90" s="51"/>
      <c r="M90" s="51"/>
      <c r="N90" s="53"/>
    </row>
    <row r="91" spans="1:16" ht="30" customHeight="1" x14ac:dyDescent="0.3">
      <c r="A91"/>
      <c r="B91"/>
      <c r="C91"/>
      <c r="D91"/>
      <c r="E91"/>
      <c r="F91"/>
      <c r="G91"/>
      <c r="H91"/>
      <c r="I91"/>
      <c r="J91"/>
      <c r="K91"/>
      <c r="L91"/>
      <c r="M91"/>
      <c r="N91"/>
      <c r="P91" s="3"/>
    </row>
    <row r="92" spans="1:16" ht="45" customHeight="1" x14ac:dyDescent="0.3">
      <c r="A92"/>
      <c r="I92"/>
      <c r="J92"/>
      <c r="K92"/>
      <c r="L92"/>
      <c r="M92"/>
      <c r="N92"/>
    </row>
  </sheetData>
  <mergeCells count="1">
    <mergeCell ref="A1:E1"/>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2F7D-9241-4E5B-9F47-876D773E3939}">
  <dimension ref="A1:L134"/>
  <sheetViews>
    <sheetView zoomScale="70" zoomScaleNormal="70" workbookViewId="0">
      <selection activeCell="N8" sqref="N8"/>
    </sheetView>
  </sheetViews>
  <sheetFormatPr defaultColWidth="9.109375" defaultRowHeight="15.6" x14ac:dyDescent="0.3"/>
  <cols>
    <col min="1" max="1" width="27" style="4" customWidth="1"/>
    <col min="2" max="2" width="73.88671875" style="4" customWidth="1"/>
    <col min="3" max="3" width="16" style="4" customWidth="1"/>
    <col min="4" max="5" width="30" style="4" customWidth="1"/>
    <col min="6" max="6" width="16" style="4" customWidth="1"/>
    <col min="7" max="7" width="17.33203125" style="4" customWidth="1"/>
    <col min="8" max="8" width="18.6640625" style="4" customWidth="1"/>
    <col min="9" max="9" width="51.33203125" style="4" customWidth="1"/>
    <col min="10" max="10" width="16" style="4" customWidth="1"/>
    <col min="11" max="11" width="30" style="4" customWidth="1"/>
    <col min="12" max="12" width="16" style="4" customWidth="1"/>
    <col min="13" max="16384" width="9.109375" style="4"/>
  </cols>
  <sheetData>
    <row r="1" spans="1:12" ht="60.75" customHeight="1" thickBot="1" x14ac:dyDescent="0.35">
      <c r="A1" s="62" t="s">
        <v>601</v>
      </c>
      <c r="B1" s="63"/>
    </row>
    <row r="2" spans="1:12" ht="21" customHeight="1" thickBot="1" x14ac:dyDescent="0.35">
      <c r="A2" s="16"/>
    </row>
    <row r="3" spans="1:12" ht="37.5" customHeight="1" thickBot="1" x14ac:dyDescent="0.35">
      <c r="A3" s="60" t="s">
        <v>594</v>
      </c>
      <c r="B3" s="58" t="s">
        <v>99</v>
      </c>
      <c r="C3" s="59"/>
      <c r="D3" s="64" t="s">
        <v>100</v>
      </c>
      <c r="E3" s="58" t="s">
        <v>101</v>
      </c>
      <c r="F3" s="59"/>
      <c r="G3" s="64" t="s">
        <v>575</v>
      </c>
      <c r="H3" s="64" t="s">
        <v>593</v>
      </c>
      <c r="I3" s="58" t="s">
        <v>102</v>
      </c>
      <c r="J3" s="59"/>
      <c r="K3" s="58" t="s">
        <v>103</v>
      </c>
      <c r="L3" s="59"/>
    </row>
    <row r="4" spans="1:12" ht="18.600000000000001" thickBot="1" x14ac:dyDescent="0.35">
      <c r="A4" s="61"/>
      <c r="B4" s="24" t="s">
        <v>598</v>
      </c>
      <c r="C4" s="25" t="s">
        <v>597</v>
      </c>
      <c r="D4" s="65"/>
      <c r="E4" s="24" t="s">
        <v>598</v>
      </c>
      <c r="F4" s="25" t="s">
        <v>597</v>
      </c>
      <c r="G4" s="65"/>
      <c r="H4" s="65"/>
      <c r="I4" s="24" t="s">
        <v>598</v>
      </c>
      <c r="J4" s="25" t="s">
        <v>597</v>
      </c>
      <c r="K4" s="24" t="s">
        <v>598</v>
      </c>
      <c r="L4" s="25" t="s">
        <v>597</v>
      </c>
    </row>
    <row r="5" spans="1:12" s="5" customFormat="1" ht="72" x14ac:dyDescent="0.3">
      <c r="A5" s="36" t="s">
        <v>0</v>
      </c>
      <c r="B5" s="26" t="s">
        <v>104</v>
      </c>
      <c r="C5" s="29" t="s">
        <v>346</v>
      </c>
      <c r="D5" s="37" t="s">
        <v>105</v>
      </c>
      <c r="E5" s="31" t="s">
        <v>106</v>
      </c>
      <c r="F5" s="29" t="s">
        <v>129</v>
      </c>
      <c r="G5" s="37" t="s">
        <v>77</v>
      </c>
      <c r="H5" s="37"/>
      <c r="I5" s="31" t="s">
        <v>108</v>
      </c>
      <c r="J5" s="29" t="s">
        <v>587</v>
      </c>
      <c r="K5" s="31" t="s">
        <v>109</v>
      </c>
      <c r="L5" s="29" t="s">
        <v>591</v>
      </c>
    </row>
    <row r="6" spans="1:12" s="5" customFormat="1" ht="43.2" x14ac:dyDescent="0.3">
      <c r="A6" s="17" t="s">
        <v>0</v>
      </c>
      <c r="B6" s="26" t="s">
        <v>110</v>
      </c>
      <c r="C6" s="29" t="s">
        <v>580</v>
      </c>
      <c r="D6" s="34" t="s">
        <v>111</v>
      </c>
      <c r="E6" s="31" t="s">
        <v>112</v>
      </c>
      <c r="F6" s="29" t="s">
        <v>129</v>
      </c>
      <c r="G6" s="34" t="s">
        <v>77</v>
      </c>
      <c r="H6" s="34"/>
      <c r="I6" s="31" t="s">
        <v>113</v>
      </c>
      <c r="J6" s="29" t="s">
        <v>587</v>
      </c>
      <c r="K6" s="31" t="s">
        <v>114</v>
      </c>
      <c r="L6" s="29" t="s">
        <v>591</v>
      </c>
    </row>
    <row r="7" spans="1:12" s="5" customFormat="1" ht="43.2" x14ac:dyDescent="0.3">
      <c r="A7" s="17" t="s">
        <v>0</v>
      </c>
      <c r="B7" s="26" t="s">
        <v>123</v>
      </c>
      <c r="C7" s="29" t="s">
        <v>582</v>
      </c>
      <c r="D7" s="34" t="s">
        <v>124</v>
      </c>
      <c r="E7" s="31" t="s">
        <v>125</v>
      </c>
      <c r="F7" s="29" t="s">
        <v>129</v>
      </c>
      <c r="G7" s="34" t="s">
        <v>77</v>
      </c>
      <c r="H7" s="34"/>
      <c r="I7" s="31" t="s">
        <v>587</v>
      </c>
      <c r="J7" s="29" t="s">
        <v>587</v>
      </c>
      <c r="K7" s="31" t="s">
        <v>122</v>
      </c>
      <c r="L7" s="29" t="s">
        <v>591</v>
      </c>
    </row>
    <row r="8" spans="1:12" s="5" customFormat="1" ht="28.8" x14ac:dyDescent="0.3">
      <c r="A8" s="17" t="s">
        <v>0</v>
      </c>
      <c r="B8" s="26" t="s">
        <v>115</v>
      </c>
      <c r="C8" s="29" t="s">
        <v>581</v>
      </c>
      <c r="D8" s="34" t="s">
        <v>116</v>
      </c>
      <c r="E8" s="31" t="s">
        <v>117</v>
      </c>
      <c r="F8" s="29" t="s">
        <v>584</v>
      </c>
      <c r="G8" s="34"/>
      <c r="H8" s="34" t="s">
        <v>77</v>
      </c>
      <c r="I8" s="31" t="s">
        <v>118</v>
      </c>
      <c r="J8" s="29" t="s">
        <v>588</v>
      </c>
      <c r="K8" s="31" t="s">
        <v>114</v>
      </c>
      <c r="L8" s="29" t="s">
        <v>591</v>
      </c>
    </row>
    <row r="9" spans="1:12" s="5" customFormat="1" ht="43.2" x14ac:dyDescent="0.3">
      <c r="A9" s="17" t="s">
        <v>0</v>
      </c>
      <c r="B9" s="26" t="s">
        <v>119</v>
      </c>
      <c r="C9" s="29" t="s">
        <v>576</v>
      </c>
      <c r="D9" s="34" t="s">
        <v>120</v>
      </c>
      <c r="E9" s="31" t="s">
        <v>121</v>
      </c>
      <c r="F9" s="29" t="s">
        <v>584</v>
      </c>
      <c r="G9" s="34" t="s">
        <v>77</v>
      </c>
      <c r="H9" s="34"/>
      <c r="I9" s="31" t="s">
        <v>587</v>
      </c>
      <c r="J9" s="29" t="s">
        <v>587</v>
      </c>
      <c r="K9" s="31" t="s">
        <v>122</v>
      </c>
      <c r="L9" s="29" t="s">
        <v>591</v>
      </c>
    </row>
    <row r="10" spans="1:12" s="5" customFormat="1" ht="86.4" x14ac:dyDescent="0.3">
      <c r="A10" s="17" t="s">
        <v>4</v>
      </c>
      <c r="B10" s="26" t="s">
        <v>127</v>
      </c>
      <c r="C10" s="29" t="s">
        <v>580</v>
      </c>
      <c r="D10" s="34" t="s">
        <v>128</v>
      </c>
      <c r="E10" s="31" t="s">
        <v>129</v>
      </c>
      <c r="F10" s="29" t="s">
        <v>129</v>
      </c>
      <c r="G10" s="34"/>
      <c r="H10" s="34"/>
      <c r="I10" s="31" t="s">
        <v>130</v>
      </c>
      <c r="J10" s="29" t="s">
        <v>587</v>
      </c>
      <c r="K10" s="31" t="s">
        <v>131</v>
      </c>
      <c r="L10" s="29" t="s">
        <v>591</v>
      </c>
    </row>
    <row r="11" spans="1:12" s="5" customFormat="1" ht="57.6" x14ac:dyDescent="0.3">
      <c r="A11" s="17" t="s">
        <v>4</v>
      </c>
      <c r="B11" s="26" t="s">
        <v>132</v>
      </c>
      <c r="C11" s="29" t="s">
        <v>595</v>
      </c>
      <c r="D11" s="34" t="s">
        <v>133</v>
      </c>
      <c r="E11" s="31" t="s">
        <v>134</v>
      </c>
      <c r="F11" s="29" t="s">
        <v>129</v>
      </c>
      <c r="G11" s="34"/>
      <c r="H11" s="34"/>
      <c r="I11" s="31" t="s">
        <v>135</v>
      </c>
      <c r="J11" s="29" t="s">
        <v>589</v>
      </c>
      <c r="K11" s="31" t="s">
        <v>136</v>
      </c>
      <c r="L11" s="29" t="s">
        <v>591</v>
      </c>
    </row>
    <row r="12" spans="1:12" s="5" customFormat="1" ht="28.8" x14ac:dyDescent="0.3">
      <c r="A12" s="17" t="s">
        <v>5</v>
      </c>
      <c r="B12" s="26" t="s">
        <v>137</v>
      </c>
      <c r="C12" s="29" t="s">
        <v>582</v>
      </c>
      <c r="D12" s="34" t="s">
        <v>138</v>
      </c>
      <c r="E12" s="31" t="s">
        <v>129</v>
      </c>
      <c r="F12" s="29" t="s">
        <v>129</v>
      </c>
      <c r="G12" s="34"/>
      <c r="H12" s="34"/>
      <c r="I12" s="31" t="s">
        <v>139</v>
      </c>
      <c r="J12" s="29" t="s">
        <v>587</v>
      </c>
      <c r="K12" s="31" t="s">
        <v>140</v>
      </c>
      <c r="L12" s="29" t="s">
        <v>591</v>
      </c>
    </row>
    <row r="13" spans="1:12" s="5" customFormat="1" ht="43.2" x14ac:dyDescent="0.3">
      <c r="A13" s="17" t="s">
        <v>7</v>
      </c>
      <c r="B13" s="26" t="s">
        <v>145</v>
      </c>
      <c r="C13" s="29" t="s">
        <v>346</v>
      </c>
      <c r="D13" s="34" t="s">
        <v>146</v>
      </c>
      <c r="E13" s="31" t="s">
        <v>147</v>
      </c>
      <c r="F13" s="29" t="s">
        <v>585</v>
      </c>
      <c r="G13" s="34" t="s">
        <v>77</v>
      </c>
      <c r="H13" s="34" t="s">
        <v>77</v>
      </c>
      <c r="I13" s="31" t="s">
        <v>148</v>
      </c>
      <c r="J13" s="29" t="s">
        <v>589</v>
      </c>
      <c r="K13" s="31" t="s">
        <v>149</v>
      </c>
      <c r="L13" s="29" t="s">
        <v>592</v>
      </c>
    </row>
    <row r="14" spans="1:12" s="5" customFormat="1" ht="43.2" x14ac:dyDescent="0.3">
      <c r="A14" s="17" t="s">
        <v>7</v>
      </c>
      <c r="B14" s="26" t="s">
        <v>150</v>
      </c>
      <c r="C14" s="29" t="s">
        <v>583</v>
      </c>
      <c r="D14" s="34" t="s">
        <v>151</v>
      </c>
      <c r="E14" s="31" t="s">
        <v>152</v>
      </c>
      <c r="F14" s="29" t="s">
        <v>585</v>
      </c>
      <c r="G14" s="34" t="s">
        <v>77</v>
      </c>
      <c r="H14" s="34" t="s">
        <v>77</v>
      </c>
      <c r="I14" s="31" t="s">
        <v>153</v>
      </c>
      <c r="J14" s="29" t="s">
        <v>587</v>
      </c>
      <c r="K14" s="31" t="s">
        <v>154</v>
      </c>
      <c r="L14" s="29" t="s">
        <v>592</v>
      </c>
    </row>
    <row r="15" spans="1:12" s="5" customFormat="1" ht="43.2" x14ac:dyDescent="0.3">
      <c r="A15" s="17" t="s">
        <v>7</v>
      </c>
      <c r="B15" s="26" t="s">
        <v>141</v>
      </c>
      <c r="C15" s="29" t="s">
        <v>582</v>
      </c>
      <c r="D15" s="34" t="s">
        <v>142</v>
      </c>
      <c r="E15" s="31" t="s">
        <v>129</v>
      </c>
      <c r="F15" s="29" t="s">
        <v>129</v>
      </c>
      <c r="G15" s="34" t="s">
        <v>77</v>
      </c>
      <c r="H15" s="34" t="s">
        <v>77</v>
      </c>
      <c r="I15" s="31" t="s">
        <v>143</v>
      </c>
      <c r="J15" s="29" t="s">
        <v>587</v>
      </c>
      <c r="K15" s="31" t="s">
        <v>144</v>
      </c>
      <c r="L15" s="29" t="s">
        <v>592</v>
      </c>
    </row>
    <row r="16" spans="1:12" s="5" customFormat="1" ht="28.8" x14ac:dyDescent="0.3">
      <c r="A16" s="17" t="s">
        <v>8</v>
      </c>
      <c r="B16" s="26" t="s">
        <v>565</v>
      </c>
      <c r="C16" s="29" t="s">
        <v>582</v>
      </c>
      <c r="D16" s="34"/>
      <c r="E16" s="31" t="s">
        <v>566</v>
      </c>
      <c r="F16" s="29" t="s">
        <v>129</v>
      </c>
      <c r="G16" s="34"/>
      <c r="H16" s="34"/>
      <c r="I16" s="31" t="s">
        <v>567</v>
      </c>
      <c r="J16" s="29" t="s">
        <v>126</v>
      </c>
      <c r="K16" s="31" t="s">
        <v>568</v>
      </c>
      <c r="L16" s="29" t="s">
        <v>591</v>
      </c>
    </row>
    <row r="17" spans="1:12" s="5" customFormat="1" ht="28.8" x14ac:dyDescent="0.3">
      <c r="A17" s="17" t="s">
        <v>8</v>
      </c>
      <c r="B17" s="26" t="s">
        <v>569</v>
      </c>
      <c r="C17" s="29" t="s">
        <v>582</v>
      </c>
      <c r="D17" s="34"/>
      <c r="E17" s="31" t="s">
        <v>570</v>
      </c>
      <c r="F17" s="29" t="s">
        <v>129</v>
      </c>
      <c r="G17" s="34"/>
      <c r="H17" s="34"/>
      <c r="I17" s="31" t="s">
        <v>567</v>
      </c>
      <c r="J17" s="29" t="s">
        <v>126</v>
      </c>
      <c r="K17" s="31" t="s">
        <v>568</v>
      </c>
      <c r="L17" s="29" t="s">
        <v>591</v>
      </c>
    </row>
    <row r="18" spans="1:12" s="5" customFormat="1" ht="43.2" x14ac:dyDescent="0.3">
      <c r="A18" s="17" t="s">
        <v>8</v>
      </c>
      <c r="B18" s="26" t="s">
        <v>571</v>
      </c>
      <c r="C18" s="29" t="s">
        <v>595</v>
      </c>
      <c r="D18" s="34"/>
      <c r="E18" s="31" t="s">
        <v>572</v>
      </c>
      <c r="F18" s="29" t="s">
        <v>129</v>
      </c>
      <c r="G18" s="34"/>
      <c r="H18" s="34" t="s">
        <v>77</v>
      </c>
      <c r="I18" s="31" t="s">
        <v>573</v>
      </c>
      <c r="J18" s="29" t="s">
        <v>588</v>
      </c>
      <c r="K18" s="31" t="s">
        <v>574</v>
      </c>
      <c r="L18" s="29" t="s">
        <v>591</v>
      </c>
    </row>
    <row r="19" spans="1:12" s="5" customFormat="1" ht="43.2" x14ac:dyDescent="0.3">
      <c r="A19" s="17" t="s">
        <v>11</v>
      </c>
      <c r="B19" s="26" t="s">
        <v>165</v>
      </c>
      <c r="C19" s="29" t="s">
        <v>580</v>
      </c>
      <c r="D19" s="34" t="s">
        <v>120</v>
      </c>
      <c r="E19" s="31" t="s">
        <v>166</v>
      </c>
      <c r="F19" s="29" t="s">
        <v>129</v>
      </c>
      <c r="G19" s="34"/>
      <c r="H19" s="34" t="s">
        <v>77</v>
      </c>
      <c r="I19" s="31" t="s">
        <v>167</v>
      </c>
      <c r="J19" s="29" t="s">
        <v>587</v>
      </c>
      <c r="K19" s="31" t="s">
        <v>168</v>
      </c>
      <c r="L19" s="29" t="s">
        <v>591</v>
      </c>
    </row>
    <row r="20" spans="1:12" s="5" customFormat="1" ht="57.6" x14ac:dyDescent="0.3">
      <c r="A20" s="17" t="s">
        <v>11</v>
      </c>
      <c r="B20" s="26" t="s">
        <v>155</v>
      </c>
      <c r="C20" s="29" t="s">
        <v>576</v>
      </c>
      <c r="D20" s="34" t="s">
        <v>156</v>
      </c>
      <c r="E20" s="31" t="s">
        <v>129</v>
      </c>
      <c r="F20" s="29" t="s">
        <v>129</v>
      </c>
      <c r="G20" s="34"/>
      <c r="H20" s="34"/>
      <c r="I20" s="31" t="s">
        <v>157</v>
      </c>
      <c r="J20" s="29" t="s">
        <v>589</v>
      </c>
      <c r="K20" s="31" t="s">
        <v>158</v>
      </c>
      <c r="L20" s="29" t="s">
        <v>591</v>
      </c>
    </row>
    <row r="21" spans="1:12" s="5" customFormat="1" ht="43.2" x14ac:dyDescent="0.3">
      <c r="A21" s="17" t="s">
        <v>11</v>
      </c>
      <c r="B21" s="26" t="s">
        <v>159</v>
      </c>
      <c r="C21" s="29" t="s">
        <v>160</v>
      </c>
      <c r="D21" s="34" t="s">
        <v>161</v>
      </c>
      <c r="E21" s="31" t="s">
        <v>162</v>
      </c>
      <c r="F21" s="29" t="s">
        <v>585</v>
      </c>
      <c r="G21" s="34" t="s">
        <v>77</v>
      </c>
      <c r="H21" s="34"/>
      <c r="I21" s="31" t="s">
        <v>163</v>
      </c>
      <c r="J21" s="29" t="s">
        <v>590</v>
      </c>
      <c r="K21" s="31" t="s">
        <v>164</v>
      </c>
      <c r="L21" s="29" t="s">
        <v>592</v>
      </c>
    </row>
    <row r="22" spans="1:12" s="5" customFormat="1" ht="43.2" x14ac:dyDescent="0.3">
      <c r="A22" s="17" t="s">
        <v>14</v>
      </c>
      <c r="B22" s="26" t="s">
        <v>169</v>
      </c>
      <c r="C22" s="29" t="s">
        <v>576</v>
      </c>
      <c r="D22" s="34" t="s">
        <v>170</v>
      </c>
      <c r="E22" s="31" t="s">
        <v>129</v>
      </c>
      <c r="F22" s="29" t="s">
        <v>129</v>
      </c>
      <c r="G22" s="34" t="s">
        <v>77</v>
      </c>
      <c r="H22" s="34"/>
      <c r="I22" s="31" t="s">
        <v>82</v>
      </c>
      <c r="J22" s="29" t="s">
        <v>587</v>
      </c>
      <c r="K22" s="31" t="s">
        <v>171</v>
      </c>
      <c r="L22" s="29" t="s">
        <v>591</v>
      </c>
    </row>
    <row r="23" spans="1:12" s="5" customFormat="1" ht="57.6" x14ac:dyDescent="0.3">
      <c r="A23" s="17" t="s">
        <v>16</v>
      </c>
      <c r="B23" s="26" t="s">
        <v>172</v>
      </c>
      <c r="C23" s="29" t="s">
        <v>583</v>
      </c>
      <c r="D23" s="34" t="s">
        <v>173</v>
      </c>
      <c r="E23" s="31" t="s">
        <v>174</v>
      </c>
      <c r="F23" s="29" t="s">
        <v>129</v>
      </c>
      <c r="G23" s="34"/>
      <c r="H23" s="34"/>
      <c r="I23" s="31" t="s">
        <v>175</v>
      </c>
      <c r="J23" s="29" t="s">
        <v>587</v>
      </c>
      <c r="K23" s="31" t="s">
        <v>176</v>
      </c>
      <c r="L23" s="29" t="s">
        <v>592</v>
      </c>
    </row>
    <row r="24" spans="1:12" s="5" customFormat="1" ht="28.8" x14ac:dyDescent="0.3">
      <c r="A24" s="17" t="s">
        <v>17</v>
      </c>
      <c r="B24" s="26" t="s">
        <v>177</v>
      </c>
      <c r="C24" s="29" t="s">
        <v>346</v>
      </c>
      <c r="D24" s="34" t="s">
        <v>120</v>
      </c>
      <c r="E24" s="31" t="s">
        <v>120</v>
      </c>
      <c r="F24" s="29" t="s">
        <v>586</v>
      </c>
      <c r="G24" s="34"/>
      <c r="H24" s="34"/>
      <c r="I24" s="31" t="s">
        <v>120</v>
      </c>
      <c r="J24" s="29"/>
      <c r="K24" s="31" t="s">
        <v>178</v>
      </c>
      <c r="L24" s="29" t="s">
        <v>592</v>
      </c>
    </row>
    <row r="25" spans="1:12" s="5" customFormat="1" ht="43.2" x14ac:dyDescent="0.3">
      <c r="A25" s="17" t="s">
        <v>17</v>
      </c>
      <c r="B25" s="26" t="s">
        <v>179</v>
      </c>
      <c r="C25" s="29" t="s">
        <v>580</v>
      </c>
      <c r="D25" s="34" t="s">
        <v>120</v>
      </c>
      <c r="E25" s="31"/>
      <c r="F25" s="29" t="s">
        <v>586</v>
      </c>
      <c r="G25" s="34"/>
      <c r="H25" s="34"/>
      <c r="I25" s="31"/>
      <c r="J25" s="29"/>
      <c r="K25" s="31" t="s">
        <v>178</v>
      </c>
      <c r="L25" s="29" t="s">
        <v>592</v>
      </c>
    </row>
    <row r="26" spans="1:12" s="5" customFormat="1" ht="28.8" x14ac:dyDescent="0.3">
      <c r="A26" s="17" t="s">
        <v>17</v>
      </c>
      <c r="B26" s="26" t="s">
        <v>181</v>
      </c>
      <c r="C26" s="29" t="s">
        <v>582</v>
      </c>
      <c r="D26" s="34"/>
      <c r="E26" s="31"/>
      <c r="F26" s="29" t="s">
        <v>129</v>
      </c>
      <c r="G26" s="34"/>
      <c r="H26" s="34"/>
      <c r="I26" s="31"/>
      <c r="J26" s="29" t="s">
        <v>587</v>
      </c>
      <c r="K26" s="31" t="s">
        <v>178</v>
      </c>
      <c r="L26" s="29" t="s">
        <v>592</v>
      </c>
    </row>
    <row r="27" spans="1:12" s="5" customFormat="1" ht="28.8" x14ac:dyDescent="0.3">
      <c r="A27" s="17" t="s">
        <v>17</v>
      </c>
      <c r="B27" s="26" t="s">
        <v>182</v>
      </c>
      <c r="C27" s="29" t="s">
        <v>582</v>
      </c>
      <c r="D27" s="34"/>
      <c r="E27" s="31"/>
      <c r="F27" s="29" t="s">
        <v>129</v>
      </c>
      <c r="G27" s="34"/>
      <c r="H27" s="34"/>
      <c r="I27" s="31"/>
      <c r="J27" s="29"/>
      <c r="K27" s="31" t="s">
        <v>178</v>
      </c>
      <c r="L27" s="29" t="s">
        <v>592</v>
      </c>
    </row>
    <row r="28" spans="1:12" s="5" customFormat="1" ht="43.2" x14ac:dyDescent="0.3">
      <c r="A28" s="17" t="s">
        <v>17</v>
      </c>
      <c r="B28" s="26" t="s">
        <v>180</v>
      </c>
      <c r="C28" s="29" t="s">
        <v>576</v>
      </c>
      <c r="D28" s="34" t="s">
        <v>120</v>
      </c>
      <c r="E28" s="31" t="s">
        <v>120</v>
      </c>
      <c r="F28" s="29" t="s">
        <v>586</v>
      </c>
      <c r="G28" s="34"/>
      <c r="H28" s="34"/>
      <c r="I28" s="31" t="s">
        <v>120</v>
      </c>
      <c r="J28" s="29" t="s">
        <v>126</v>
      </c>
      <c r="K28" s="31" t="s">
        <v>178</v>
      </c>
      <c r="L28" s="29" t="s">
        <v>592</v>
      </c>
    </row>
    <row r="29" spans="1:12" s="5" customFormat="1" ht="28.8" x14ac:dyDescent="0.3">
      <c r="A29" s="17" t="s">
        <v>18</v>
      </c>
      <c r="B29" s="26" t="s">
        <v>183</v>
      </c>
      <c r="C29" s="29" t="s">
        <v>582</v>
      </c>
      <c r="D29" s="34" t="s">
        <v>184</v>
      </c>
      <c r="E29" s="31" t="s">
        <v>185</v>
      </c>
      <c r="F29" s="29" t="s">
        <v>129</v>
      </c>
      <c r="G29" s="34" t="s">
        <v>77</v>
      </c>
      <c r="H29" s="34"/>
      <c r="I29" s="31" t="s">
        <v>186</v>
      </c>
      <c r="J29" s="29" t="s">
        <v>590</v>
      </c>
      <c r="K29" s="31" t="s">
        <v>187</v>
      </c>
      <c r="L29" s="29" t="s">
        <v>592</v>
      </c>
    </row>
    <row r="30" spans="1:12" s="5" customFormat="1" ht="43.2" x14ac:dyDescent="0.3">
      <c r="A30" s="17" t="s">
        <v>19</v>
      </c>
      <c r="B30" s="26" t="s">
        <v>188</v>
      </c>
      <c r="C30" s="29" t="s">
        <v>583</v>
      </c>
      <c r="D30" s="34" t="s">
        <v>189</v>
      </c>
      <c r="E30" s="31" t="s">
        <v>190</v>
      </c>
      <c r="F30" s="29" t="s">
        <v>585</v>
      </c>
      <c r="G30" s="34"/>
      <c r="H30" s="34" t="s">
        <v>77</v>
      </c>
      <c r="I30" s="31" t="s">
        <v>191</v>
      </c>
      <c r="J30" s="29" t="s">
        <v>589</v>
      </c>
      <c r="K30" s="31" t="s">
        <v>192</v>
      </c>
      <c r="L30" s="29" t="s">
        <v>591</v>
      </c>
    </row>
    <row r="31" spans="1:12" s="5" customFormat="1" ht="28.8" x14ac:dyDescent="0.3">
      <c r="A31" s="17" t="s">
        <v>20</v>
      </c>
      <c r="B31" s="26" t="s">
        <v>199</v>
      </c>
      <c r="C31" s="29" t="s">
        <v>346</v>
      </c>
      <c r="D31" s="34" t="s">
        <v>200</v>
      </c>
      <c r="E31" s="31"/>
      <c r="F31" s="29" t="s">
        <v>586</v>
      </c>
      <c r="G31" s="34"/>
      <c r="H31" s="34" t="s">
        <v>77</v>
      </c>
      <c r="I31" s="31" t="s">
        <v>201</v>
      </c>
      <c r="J31" s="29" t="s">
        <v>587</v>
      </c>
      <c r="K31" s="31" t="s">
        <v>202</v>
      </c>
      <c r="L31" s="29" t="s">
        <v>592</v>
      </c>
    </row>
    <row r="32" spans="1:12" s="5" customFormat="1" ht="28.8" x14ac:dyDescent="0.3">
      <c r="A32" s="17" t="s">
        <v>20</v>
      </c>
      <c r="B32" s="26" t="s">
        <v>197</v>
      </c>
      <c r="C32" s="29" t="s">
        <v>583</v>
      </c>
      <c r="D32" s="34"/>
      <c r="E32" s="31" t="s">
        <v>198</v>
      </c>
      <c r="F32" s="29" t="s">
        <v>584</v>
      </c>
      <c r="G32" s="34" t="s">
        <v>77</v>
      </c>
      <c r="H32" s="34"/>
      <c r="I32" s="31"/>
      <c r="J32" s="29"/>
      <c r="K32" s="31"/>
      <c r="L32" s="29" t="s">
        <v>592</v>
      </c>
    </row>
    <row r="33" spans="1:12" s="5" customFormat="1" ht="28.8" x14ac:dyDescent="0.3">
      <c r="A33" s="17" t="s">
        <v>20</v>
      </c>
      <c r="B33" s="26" t="s">
        <v>193</v>
      </c>
      <c r="C33" s="29" t="s">
        <v>582</v>
      </c>
      <c r="D33" s="34" t="s">
        <v>194</v>
      </c>
      <c r="E33" s="31" t="s">
        <v>107</v>
      </c>
      <c r="F33" s="29" t="s">
        <v>129</v>
      </c>
      <c r="G33" s="34"/>
      <c r="H33" s="34"/>
      <c r="I33" s="31" t="s">
        <v>195</v>
      </c>
      <c r="J33" s="29" t="s">
        <v>590</v>
      </c>
      <c r="K33" s="31" t="s">
        <v>196</v>
      </c>
      <c r="L33" s="29" t="s">
        <v>592</v>
      </c>
    </row>
    <row r="34" spans="1:12" s="5" customFormat="1" ht="43.2" x14ac:dyDescent="0.3">
      <c r="A34" s="17" t="s">
        <v>21</v>
      </c>
      <c r="B34" s="26" t="s">
        <v>215</v>
      </c>
      <c r="C34" s="29" t="s">
        <v>580</v>
      </c>
      <c r="D34" s="34" t="s">
        <v>216</v>
      </c>
      <c r="E34" s="31" t="s">
        <v>217</v>
      </c>
      <c r="F34" s="29" t="s">
        <v>585</v>
      </c>
      <c r="G34" s="34" t="s">
        <v>77</v>
      </c>
      <c r="H34" s="34"/>
      <c r="I34" s="31" t="s">
        <v>218</v>
      </c>
      <c r="J34" s="29" t="s">
        <v>590</v>
      </c>
      <c r="K34" s="31" t="s">
        <v>209</v>
      </c>
      <c r="L34" s="29" t="s">
        <v>592</v>
      </c>
    </row>
    <row r="35" spans="1:12" s="5" customFormat="1" ht="43.2" x14ac:dyDescent="0.3">
      <c r="A35" s="17" t="s">
        <v>21</v>
      </c>
      <c r="B35" s="26" t="s">
        <v>210</v>
      </c>
      <c r="C35" s="29" t="s">
        <v>583</v>
      </c>
      <c r="D35" s="34" t="s">
        <v>211</v>
      </c>
      <c r="E35" s="31" t="s">
        <v>212</v>
      </c>
      <c r="F35" s="29" t="s">
        <v>584</v>
      </c>
      <c r="G35" s="34" t="s">
        <v>77</v>
      </c>
      <c r="H35" s="34"/>
      <c r="I35" s="31" t="s">
        <v>213</v>
      </c>
      <c r="J35" s="29" t="s">
        <v>590</v>
      </c>
      <c r="K35" s="31" t="s">
        <v>214</v>
      </c>
      <c r="L35" s="29" t="s">
        <v>592</v>
      </c>
    </row>
    <row r="36" spans="1:12" s="5" customFormat="1" ht="28.8" x14ac:dyDescent="0.3">
      <c r="A36" s="17" t="s">
        <v>21</v>
      </c>
      <c r="B36" s="26" t="s">
        <v>206</v>
      </c>
      <c r="C36" s="29" t="s">
        <v>595</v>
      </c>
      <c r="D36" s="34" t="s">
        <v>207</v>
      </c>
      <c r="E36" s="31" t="s">
        <v>129</v>
      </c>
      <c r="F36" s="29" t="s">
        <v>129</v>
      </c>
      <c r="G36" s="34"/>
      <c r="H36" s="34"/>
      <c r="I36" s="31" t="s">
        <v>208</v>
      </c>
      <c r="J36" s="29" t="s">
        <v>587</v>
      </c>
      <c r="K36" s="31" t="s">
        <v>209</v>
      </c>
      <c r="L36" s="29" t="s">
        <v>592</v>
      </c>
    </row>
    <row r="37" spans="1:12" s="5" customFormat="1" ht="43.2" x14ac:dyDescent="0.3">
      <c r="A37" s="17" t="s">
        <v>21</v>
      </c>
      <c r="B37" s="26" t="s">
        <v>203</v>
      </c>
      <c r="C37" s="29" t="s">
        <v>576</v>
      </c>
      <c r="D37" s="34" t="s">
        <v>204</v>
      </c>
      <c r="E37" s="31" t="s">
        <v>129</v>
      </c>
      <c r="F37" s="29" t="s">
        <v>129</v>
      </c>
      <c r="G37" s="34"/>
      <c r="H37" s="34" t="s">
        <v>77</v>
      </c>
      <c r="I37" s="31"/>
      <c r="J37" s="29" t="s">
        <v>587</v>
      </c>
      <c r="K37" s="31" t="s">
        <v>205</v>
      </c>
      <c r="L37" s="29" t="s">
        <v>591</v>
      </c>
    </row>
    <row r="38" spans="1:12" s="5" customFormat="1" ht="43.2" x14ac:dyDescent="0.3">
      <c r="A38" s="17" t="s">
        <v>22</v>
      </c>
      <c r="B38" s="26" t="s">
        <v>233</v>
      </c>
      <c r="C38" s="29" t="s">
        <v>346</v>
      </c>
      <c r="D38" s="34" t="s">
        <v>234</v>
      </c>
      <c r="E38" s="31" t="s">
        <v>235</v>
      </c>
      <c r="F38" s="29" t="s">
        <v>129</v>
      </c>
      <c r="G38" s="34"/>
      <c r="H38" s="34"/>
      <c r="I38" s="31" t="s">
        <v>587</v>
      </c>
      <c r="J38" s="29" t="s">
        <v>587</v>
      </c>
      <c r="K38" s="31" t="s">
        <v>236</v>
      </c>
      <c r="L38" s="29" t="s">
        <v>592</v>
      </c>
    </row>
    <row r="39" spans="1:12" s="5" customFormat="1" ht="57.6" x14ac:dyDescent="0.3">
      <c r="A39" s="17" t="s">
        <v>22</v>
      </c>
      <c r="B39" s="26" t="s">
        <v>219</v>
      </c>
      <c r="C39" s="29" t="s">
        <v>580</v>
      </c>
      <c r="D39" s="34" t="s">
        <v>220</v>
      </c>
      <c r="E39" s="31" t="s">
        <v>221</v>
      </c>
      <c r="F39" s="29" t="s">
        <v>129</v>
      </c>
      <c r="G39" s="34"/>
      <c r="H39" s="34"/>
      <c r="I39" s="31" t="s">
        <v>222</v>
      </c>
      <c r="J39" s="29" t="s">
        <v>589</v>
      </c>
      <c r="K39" s="31" t="s">
        <v>223</v>
      </c>
      <c r="L39" s="29" t="s">
        <v>591</v>
      </c>
    </row>
    <row r="40" spans="1:12" s="5" customFormat="1" ht="158.4" x14ac:dyDescent="0.3">
      <c r="A40" s="17" t="s">
        <v>22</v>
      </c>
      <c r="B40" s="26" t="s">
        <v>224</v>
      </c>
      <c r="C40" s="29" t="s">
        <v>582</v>
      </c>
      <c r="D40" s="34" t="s">
        <v>225</v>
      </c>
      <c r="E40" s="31" t="s">
        <v>226</v>
      </c>
      <c r="F40" s="29" t="s">
        <v>129</v>
      </c>
      <c r="G40" s="34"/>
      <c r="H40" s="34"/>
      <c r="I40" s="31" t="s">
        <v>587</v>
      </c>
      <c r="J40" s="29" t="s">
        <v>587</v>
      </c>
      <c r="K40" s="31" t="s">
        <v>136</v>
      </c>
      <c r="L40" s="29" t="s">
        <v>591</v>
      </c>
    </row>
    <row r="41" spans="1:12" s="5" customFormat="1" ht="43.2" x14ac:dyDescent="0.3">
      <c r="A41" s="17" t="s">
        <v>22</v>
      </c>
      <c r="B41" s="26" t="s">
        <v>227</v>
      </c>
      <c r="C41" s="29" t="s">
        <v>595</v>
      </c>
      <c r="D41" s="34" t="s">
        <v>228</v>
      </c>
      <c r="E41" s="31" t="s">
        <v>229</v>
      </c>
      <c r="F41" s="29" t="s">
        <v>129</v>
      </c>
      <c r="G41" s="34"/>
      <c r="H41" s="34"/>
      <c r="I41" s="31" t="s">
        <v>587</v>
      </c>
      <c r="J41" s="29" t="s">
        <v>587</v>
      </c>
      <c r="K41" s="31" t="s">
        <v>136</v>
      </c>
      <c r="L41" s="29" t="s">
        <v>591</v>
      </c>
    </row>
    <row r="42" spans="1:12" s="5" customFormat="1" ht="28.8" x14ac:dyDescent="0.3">
      <c r="A42" s="17" t="s">
        <v>22</v>
      </c>
      <c r="B42" s="26" t="s">
        <v>230</v>
      </c>
      <c r="C42" s="29" t="s">
        <v>582</v>
      </c>
      <c r="D42" s="34" t="s">
        <v>231</v>
      </c>
      <c r="E42" s="31" t="s">
        <v>232</v>
      </c>
      <c r="F42" s="29" t="s">
        <v>129</v>
      </c>
      <c r="G42" s="34"/>
      <c r="H42" s="34"/>
      <c r="I42" s="31" t="s">
        <v>587</v>
      </c>
      <c r="J42" s="29" t="s">
        <v>587</v>
      </c>
      <c r="K42" s="31" t="s">
        <v>136</v>
      </c>
      <c r="L42" s="29" t="s">
        <v>591</v>
      </c>
    </row>
    <row r="43" spans="1:12" s="5" customFormat="1" ht="43.2" x14ac:dyDescent="0.3">
      <c r="A43" s="17" t="s">
        <v>23</v>
      </c>
      <c r="B43" s="26" t="s">
        <v>237</v>
      </c>
      <c r="C43" s="29" t="s">
        <v>583</v>
      </c>
      <c r="D43" s="34" t="s">
        <v>238</v>
      </c>
      <c r="E43" s="31" t="s">
        <v>239</v>
      </c>
      <c r="F43" s="29" t="s">
        <v>585</v>
      </c>
      <c r="G43" s="34" t="s">
        <v>77</v>
      </c>
      <c r="H43" s="34" t="s">
        <v>77</v>
      </c>
      <c r="I43" s="31" t="s">
        <v>240</v>
      </c>
      <c r="J43" s="29" t="s">
        <v>587</v>
      </c>
      <c r="K43" s="31" t="s">
        <v>241</v>
      </c>
      <c r="L43" s="29" t="s">
        <v>591</v>
      </c>
    </row>
    <row r="44" spans="1:12" s="5" customFormat="1" ht="43.2" x14ac:dyDescent="0.3">
      <c r="A44" s="17" t="s">
        <v>28</v>
      </c>
      <c r="B44" s="26" t="s">
        <v>242</v>
      </c>
      <c r="C44" s="29" t="s">
        <v>580</v>
      </c>
      <c r="D44" s="34" t="s">
        <v>243</v>
      </c>
      <c r="E44" s="31" t="s">
        <v>244</v>
      </c>
      <c r="F44" s="29" t="s">
        <v>129</v>
      </c>
      <c r="G44" s="34" t="s">
        <v>77</v>
      </c>
      <c r="H44" s="34"/>
      <c r="I44" s="31"/>
      <c r="J44" s="29" t="s">
        <v>587</v>
      </c>
      <c r="K44" s="31" t="s">
        <v>245</v>
      </c>
      <c r="L44" s="29" t="s">
        <v>592</v>
      </c>
    </row>
    <row r="45" spans="1:12" s="5" customFormat="1" ht="43.2" x14ac:dyDescent="0.3">
      <c r="A45" s="17" t="s">
        <v>29</v>
      </c>
      <c r="B45" s="26" t="s">
        <v>251</v>
      </c>
      <c r="C45" s="29" t="s">
        <v>580</v>
      </c>
      <c r="D45" s="34" t="s">
        <v>577</v>
      </c>
      <c r="E45" s="31" t="s">
        <v>252</v>
      </c>
      <c r="F45" s="29" t="s">
        <v>584</v>
      </c>
      <c r="G45" s="34" t="s">
        <v>77</v>
      </c>
      <c r="H45" s="34" t="s">
        <v>77</v>
      </c>
      <c r="I45" s="31" t="s">
        <v>253</v>
      </c>
      <c r="J45" s="29" t="s">
        <v>587</v>
      </c>
      <c r="K45" s="31" t="s">
        <v>154</v>
      </c>
      <c r="L45" s="29" t="s">
        <v>592</v>
      </c>
    </row>
    <row r="46" spans="1:12" s="5" customFormat="1" ht="28.8" x14ac:dyDescent="0.3">
      <c r="A46" s="17" t="s">
        <v>29</v>
      </c>
      <c r="B46" s="26" t="s">
        <v>246</v>
      </c>
      <c r="C46" s="29" t="s">
        <v>595</v>
      </c>
      <c r="D46" s="34" t="s">
        <v>247</v>
      </c>
      <c r="E46" s="31" t="s">
        <v>248</v>
      </c>
      <c r="F46" s="29" t="s">
        <v>129</v>
      </c>
      <c r="G46" s="34"/>
      <c r="H46" s="34" t="s">
        <v>77</v>
      </c>
      <c r="I46" s="31" t="s">
        <v>249</v>
      </c>
      <c r="J46" s="29" t="s">
        <v>589</v>
      </c>
      <c r="K46" s="31" t="s">
        <v>250</v>
      </c>
      <c r="L46" s="29" t="s">
        <v>591</v>
      </c>
    </row>
    <row r="47" spans="1:12" s="5" customFormat="1" ht="28.8" x14ac:dyDescent="0.3">
      <c r="A47" s="17" t="s">
        <v>29</v>
      </c>
      <c r="B47" s="26" t="s">
        <v>254</v>
      </c>
      <c r="C47" s="29" t="s">
        <v>582</v>
      </c>
      <c r="D47" s="34" t="s">
        <v>255</v>
      </c>
      <c r="E47" s="31" t="s">
        <v>256</v>
      </c>
      <c r="F47" s="29" t="s">
        <v>129</v>
      </c>
      <c r="G47" s="34"/>
      <c r="H47" s="34" t="s">
        <v>77</v>
      </c>
      <c r="I47" s="31" t="s">
        <v>257</v>
      </c>
      <c r="J47" s="29" t="s">
        <v>587</v>
      </c>
      <c r="K47" s="31" t="s">
        <v>258</v>
      </c>
      <c r="L47" s="29" t="s">
        <v>592</v>
      </c>
    </row>
    <row r="48" spans="1:12" s="5" customFormat="1" ht="28.8" x14ac:dyDescent="0.3">
      <c r="A48" s="17" t="s">
        <v>30</v>
      </c>
      <c r="B48" s="26" t="s">
        <v>259</v>
      </c>
      <c r="C48" s="29" t="s">
        <v>582</v>
      </c>
      <c r="D48" s="34" t="s">
        <v>260</v>
      </c>
      <c r="E48" s="31" t="s">
        <v>261</v>
      </c>
      <c r="F48" s="29" t="s">
        <v>584</v>
      </c>
      <c r="G48" s="34" t="s">
        <v>77</v>
      </c>
      <c r="H48" s="34"/>
      <c r="I48" s="31" t="s">
        <v>262</v>
      </c>
      <c r="J48" s="29" t="s">
        <v>587</v>
      </c>
      <c r="K48" s="31" t="s">
        <v>263</v>
      </c>
      <c r="L48" s="29" t="s">
        <v>592</v>
      </c>
    </row>
    <row r="49" spans="1:12" s="5" customFormat="1" ht="28.8" x14ac:dyDescent="0.3">
      <c r="A49" s="17" t="s">
        <v>264</v>
      </c>
      <c r="B49" s="27" t="s">
        <v>265</v>
      </c>
      <c r="C49" s="29" t="s">
        <v>346</v>
      </c>
      <c r="D49" s="34" t="s">
        <v>266</v>
      </c>
      <c r="E49" s="32" t="s">
        <v>79</v>
      </c>
      <c r="F49" s="29" t="s">
        <v>129</v>
      </c>
      <c r="G49" s="34"/>
      <c r="H49" s="34"/>
      <c r="I49" s="32"/>
      <c r="J49" s="29"/>
      <c r="K49" s="32" t="s">
        <v>267</v>
      </c>
      <c r="L49" s="29" t="s">
        <v>592</v>
      </c>
    </row>
    <row r="50" spans="1:12" s="5" customFormat="1" ht="43.2" x14ac:dyDescent="0.3">
      <c r="A50" s="17" t="s">
        <v>264</v>
      </c>
      <c r="B50" s="27" t="s">
        <v>272</v>
      </c>
      <c r="C50" s="29" t="s">
        <v>580</v>
      </c>
      <c r="D50" s="34" t="s">
        <v>273</v>
      </c>
      <c r="E50" s="32" t="s">
        <v>274</v>
      </c>
      <c r="F50" s="29" t="s">
        <v>585</v>
      </c>
      <c r="G50" s="34"/>
      <c r="H50" s="34"/>
      <c r="I50" s="32"/>
      <c r="J50" s="29" t="s">
        <v>587</v>
      </c>
      <c r="K50" s="32" t="s">
        <v>275</v>
      </c>
      <c r="L50" s="29" t="s">
        <v>592</v>
      </c>
    </row>
    <row r="51" spans="1:12" s="5" customFormat="1" ht="100.8" x14ac:dyDescent="0.3">
      <c r="A51" s="17" t="s">
        <v>264</v>
      </c>
      <c r="B51" s="26" t="s">
        <v>276</v>
      </c>
      <c r="C51" s="29" t="s">
        <v>576</v>
      </c>
      <c r="D51" s="34" t="s">
        <v>277</v>
      </c>
      <c r="E51" s="31"/>
      <c r="F51" s="29" t="s">
        <v>129</v>
      </c>
      <c r="G51" s="34"/>
      <c r="H51" s="34"/>
      <c r="I51" s="31"/>
      <c r="J51" s="29" t="s">
        <v>126</v>
      </c>
      <c r="K51" s="31" t="s">
        <v>278</v>
      </c>
      <c r="L51" s="29" t="s">
        <v>591</v>
      </c>
    </row>
    <row r="52" spans="1:12" s="5" customFormat="1" ht="86.4" x14ac:dyDescent="0.3">
      <c r="A52" s="17" t="s">
        <v>264</v>
      </c>
      <c r="B52" s="26" t="s">
        <v>268</v>
      </c>
      <c r="C52" s="29" t="s">
        <v>160</v>
      </c>
      <c r="D52" s="34" t="s">
        <v>269</v>
      </c>
      <c r="E52" s="31" t="s">
        <v>270</v>
      </c>
      <c r="F52" s="29" t="s">
        <v>585</v>
      </c>
      <c r="G52" s="34"/>
      <c r="H52" s="34"/>
      <c r="I52" s="31" t="s">
        <v>120</v>
      </c>
      <c r="J52" s="29" t="s">
        <v>587</v>
      </c>
      <c r="K52" s="31" t="s">
        <v>271</v>
      </c>
      <c r="L52" s="29" t="s">
        <v>591</v>
      </c>
    </row>
    <row r="53" spans="1:12" s="5" customFormat="1" ht="57.6" x14ac:dyDescent="0.3">
      <c r="A53" s="17" t="s">
        <v>31</v>
      </c>
      <c r="B53" s="26" t="s">
        <v>279</v>
      </c>
      <c r="C53" s="29" t="s">
        <v>595</v>
      </c>
      <c r="D53" s="34" t="s">
        <v>280</v>
      </c>
      <c r="E53" s="31" t="s">
        <v>129</v>
      </c>
      <c r="F53" s="29" t="s">
        <v>129</v>
      </c>
      <c r="G53" s="34"/>
      <c r="H53" s="34" t="s">
        <v>77</v>
      </c>
      <c r="I53" s="31" t="s">
        <v>281</v>
      </c>
      <c r="J53" s="29" t="s">
        <v>589</v>
      </c>
      <c r="K53" s="31" t="s">
        <v>282</v>
      </c>
      <c r="L53" s="29" t="s">
        <v>591</v>
      </c>
    </row>
    <row r="54" spans="1:12" s="5" customFormat="1" ht="115.2" x14ac:dyDescent="0.3">
      <c r="A54" s="17" t="s">
        <v>31</v>
      </c>
      <c r="B54" s="26" t="s">
        <v>283</v>
      </c>
      <c r="C54" s="29" t="s">
        <v>582</v>
      </c>
      <c r="D54" s="34" t="s">
        <v>280</v>
      </c>
      <c r="E54" s="31" t="s">
        <v>284</v>
      </c>
      <c r="F54" s="29" t="s">
        <v>129</v>
      </c>
      <c r="G54" s="34"/>
      <c r="H54" s="34" t="s">
        <v>77</v>
      </c>
      <c r="I54" s="31" t="s">
        <v>285</v>
      </c>
      <c r="J54" s="29" t="s">
        <v>589</v>
      </c>
      <c r="K54" s="31" t="s">
        <v>282</v>
      </c>
      <c r="L54" s="29" t="s">
        <v>591</v>
      </c>
    </row>
    <row r="55" spans="1:12" s="5" customFormat="1" ht="115.2" x14ac:dyDescent="0.3">
      <c r="A55" s="17" t="s">
        <v>31</v>
      </c>
      <c r="B55" s="26" t="s">
        <v>286</v>
      </c>
      <c r="C55" s="29" t="s">
        <v>582</v>
      </c>
      <c r="D55" s="34" t="s">
        <v>280</v>
      </c>
      <c r="E55" s="31" t="s">
        <v>284</v>
      </c>
      <c r="F55" s="29" t="s">
        <v>129</v>
      </c>
      <c r="G55" s="34"/>
      <c r="H55" s="34" t="s">
        <v>77</v>
      </c>
      <c r="I55" s="31" t="s">
        <v>287</v>
      </c>
      <c r="J55" s="29" t="s">
        <v>126</v>
      </c>
      <c r="K55" s="31" t="s">
        <v>282</v>
      </c>
      <c r="L55" s="29" t="s">
        <v>591</v>
      </c>
    </row>
    <row r="56" spans="1:12" s="5" customFormat="1" ht="115.2" x14ac:dyDescent="0.3">
      <c r="A56" s="17" t="s">
        <v>31</v>
      </c>
      <c r="B56" s="26" t="s">
        <v>288</v>
      </c>
      <c r="C56" s="29" t="s">
        <v>582</v>
      </c>
      <c r="D56" s="34" t="s">
        <v>280</v>
      </c>
      <c r="E56" s="31" t="s">
        <v>284</v>
      </c>
      <c r="F56" s="29" t="s">
        <v>129</v>
      </c>
      <c r="G56" s="34"/>
      <c r="H56" s="34" t="s">
        <v>77</v>
      </c>
      <c r="I56" s="31" t="s">
        <v>289</v>
      </c>
      <c r="J56" s="29" t="s">
        <v>126</v>
      </c>
      <c r="K56" s="31" t="s">
        <v>282</v>
      </c>
      <c r="L56" s="29" t="s">
        <v>591</v>
      </c>
    </row>
    <row r="57" spans="1:12" s="5" customFormat="1" ht="43.2" x14ac:dyDescent="0.3">
      <c r="A57" s="17" t="s">
        <v>32</v>
      </c>
      <c r="B57" s="26" t="s">
        <v>290</v>
      </c>
      <c r="C57" s="29" t="s">
        <v>580</v>
      </c>
      <c r="D57" s="34" t="s">
        <v>120</v>
      </c>
      <c r="E57" s="31" t="s">
        <v>107</v>
      </c>
      <c r="F57" s="29" t="s">
        <v>129</v>
      </c>
      <c r="G57" s="34"/>
      <c r="H57" s="34" t="s">
        <v>77</v>
      </c>
      <c r="I57" s="31" t="s">
        <v>291</v>
      </c>
      <c r="J57" s="29" t="s">
        <v>587</v>
      </c>
      <c r="K57" s="31" t="s">
        <v>109</v>
      </c>
      <c r="L57" s="29" t="s">
        <v>591</v>
      </c>
    </row>
    <row r="58" spans="1:12" s="5" customFormat="1" ht="28.8" x14ac:dyDescent="0.3">
      <c r="A58" s="17" t="s">
        <v>32</v>
      </c>
      <c r="B58" s="26" t="s">
        <v>292</v>
      </c>
      <c r="C58" s="29" t="s">
        <v>582</v>
      </c>
      <c r="D58" s="34" t="s">
        <v>293</v>
      </c>
      <c r="E58" s="31" t="s">
        <v>129</v>
      </c>
      <c r="F58" s="29" t="s">
        <v>129</v>
      </c>
      <c r="G58" s="34"/>
      <c r="H58" s="34" t="s">
        <v>77</v>
      </c>
      <c r="I58" s="31" t="s">
        <v>294</v>
      </c>
      <c r="J58" s="29" t="s">
        <v>587</v>
      </c>
      <c r="K58" s="31" t="s">
        <v>109</v>
      </c>
      <c r="L58" s="29" t="s">
        <v>591</v>
      </c>
    </row>
    <row r="59" spans="1:12" s="5" customFormat="1" ht="28.8" x14ac:dyDescent="0.3">
      <c r="A59" s="17" t="s">
        <v>32</v>
      </c>
      <c r="B59" s="26" t="s">
        <v>295</v>
      </c>
      <c r="C59" s="29" t="s">
        <v>582</v>
      </c>
      <c r="D59" s="34" t="s">
        <v>296</v>
      </c>
      <c r="E59" s="31" t="s">
        <v>107</v>
      </c>
      <c r="F59" s="29" t="s">
        <v>129</v>
      </c>
      <c r="G59" s="34"/>
      <c r="H59" s="34" t="s">
        <v>77</v>
      </c>
      <c r="I59" s="31" t="s">
        <v>297</v>
      </c>
      <c r="J59" s="29" t="s">
        <v>587</v>
      </c>
      <c r="K59" s="31" t="s">
        <v>109</v>
      </c>
      <c r="L59" s="29" t="s">
        <v>591</v>
      </c>
    </row>
    <row r="60" spans="1:12" s="5" customFormat="1" ht="28.8" x14ac:dyDescent="0.3">
      <c r="A60" s="17" t="s">
        <v>32</v>
      </c>
      <c r="B60" s="26" t="s">
        <v>298</v>
      </c>
      <c r="C60" s="29" t="s">
        <v>582</v>
      </c>
      <c r="D60" s="34" t="s">
        <v>296</v>
      </c>
      <c r="E60" s="31" t="s">
        <v>107</v>
      </c>
      <c r="F60" s="29" t="s">
        <v>129</v>
      </c>
      <c r="G60" s="34"/>
      <c r="H60" s="34" t="s">
        <v>77</v>
      </c>
      <c r="I60" s="31" t="s">
        <v>291</v>
      </c>
      <c r="J60" s="29" t="s">
        <v>587</v>
      </c>
      <c r="K60" s="31" t="s">
        <v>109</v>
      </c>
      <c r="L60" s="29" t="s">
        <v>591</v>
      </c>
    </row>
    <row r="61" spans="1:12" s="5" customFormat="1" ht="100.8" x14ac:dyDescent="0.3">
      <c r="A61" s="17" t="s">
        <v>33</v>
      </c>
      <c r="B61" s="26" t="s">
        <v>578</v>
      </c>
      <c r="C61" s="29" t="s">
        <v>583</v>
      </c>
      <c r="D61" s="34" t="s">
        <v>299</v>
      </c>
      <c r="E61" s="31" t="s">
        <v>300</v>
      </c>
      <c r="F61" s="29" t="s">
        <v>129</v>
      </c>
      <c r="G61" s="34" t="s">
        <v>77</v>
      </c>
      <c r="H61" s="34" t="s">
        <v>77</v>
      </c>
      <c r="I61" s="31" t="s">
        <v>301</v>
      </c>
      <c r="J61" s="29" t="s">
        <v>588</v>
      </c>
      <c r="K61" s="31" t="s">
        <v>302</v>
      </c>
      <c r="L61" s="29" t="s">
        <v>591</v>
      </c>
    </row>
    <row r="62" spans="1:12" s="5" customFormat="1" ht="43.2" x14ac:dyDescent="0.3">
      <c r="A62" s="17" t="s">
        <v>33</v>
      </c>
      <c r="B62" s="26" t="s">
        <v>318</v>
      </c>
      <c r="C62" s="29" t="s">
        <v>583</v>
      </c>
      <c r="D62" s="34" t="s">
        <v>319</v>
      </c>
      <c r="E62" s="31" t="s">
        <v>320</v>
      </c>
      <c r="F62" s="29" t="s">
        <v>585</v>
      </c>
      <c r="G62" s="34" t="s">
        <v>77</v>
      </c>
      <c r="H62" s="34" t="s">
        <v>77</v>
      </c>
      <c r="I62" s="31" t="s">
        <v>321</v>
      </c>
      <c r="J62" s="29" t="s">
        <v>316</v>
      </c>
      <c r="K62" s="31" t="s">
        <v>322</v>
      </c>
      <c r="L62" s="29" t="s">
        <v>591</v>
      </c>
    </row>
    <row r="63" spans="1:12" s="5" customFormat="1" ht="28.8" x14ac:dyDescent="0.3">
      <c r="A63" s="17" t="s">
        <v>33</v>
      </c>
      <c r="B63" s="26" t="s">
        <v>303</v>
      </c>
      <c r="C63" s="29" t="s">
        <v>582</v>
      </c>
      <c r="D63" s="34" t="s">
        <v>304</v>
      </c>
      <c r="E63" s="31" t="s">
        <v>305</v>
      </c>
      <c r="F63" s="29" t="s">
        <v>129</v>
      </c>
      <c r="G63" s="34"/>
      <c r="H63" s="34" t="s">
        <v>77</v>
      </c>
      <c r="I63" s="31" t="s">
        <v>306</v>
      </c>
      <c r="J63" s="29" t="s">
        <v>589</v>
      </c>
      <c r="K63" s="31" t="s">
        <v>307</v>
      </c>
      <c r="L63" s="29" t="s">
        <v>591</v>
      </c>
    </row>
    <row r="64" spans="1:12" s="5" customFormat="1" ht="86.4" x14ac:dyDescent="0.3">
      <c r="A64" s="17" t="s">
        <v>33</v>
      </c>
      <c r="B64" s="26" t="s">
        <v>308</v>
      </c>
      <c r="C64" s="29" t="s">
        <v>595</v>
      </c>
      <c r="D64" s="34" t="s">
        <v>309</v>
      </c>
      <c r="E64" s="31" t="s">
        <v>310</v>
      </c>
      <c r="F64" s="29" t="s">
        <v>129</v>
      </c>
      <c r="G64" s="34"/>
      <c r="H64" s="34" t="s">
        <v>77</v>
      </c>
      <c r="I64" s="31" t="s">
        <v>311</v>
      </c>
      <c r="J64" s="29" t="s">
        <v>589</v>
      </c>
      <c r="K64" s="31" t="s">
        <v>312</v>
      </c>
      <c r="L64" s="29" t="s">
        <v>591</v>
      </c>
    </row>
    <row r="65" spans="1:12" s="5" customFormat="1" ht="86.4" x14ac:dyDescent="0.3">
      <c r="A65" s="17" t="s">
        <v>33</v>
      </c>
      <c r="B65" s="26" t="s">
        <v>313</v>
      </c>
      <c r="C65" s="29" t="s">
        <v>582</v>
      </c>
      <c r="D65" s="34" t="s">
        <v>314</v>
      </c>
      <c r="E65" s="31" t="s">
        <v>129</v>
      </c>
      <c r="F65" s="29" t="s">
        <v>129</v>
      </c>
      <c r="G65" s="34" t="s">
        <v>77</v>
      </c>
      <c r="H65" s="34" t="s">
        <v>77</v>
      </c>
      <c r="I65" s="31" t="s">
        <v>315</v>
      </c>
      <c r="J65" s="29" t="s">
        <v>316</v>
      </c>
      <c r="K65" s="31" t="s">
        <v>317</v>
      </c>
      <c r="L65" s="29" t="s">
        <v>591</v>
      </c>
    </row>
    <row r="66" spans="1:12" s="5" customFormat="1" ht="28.8" x14ac:dyDescent="0.3">
      <c r="A66" s="17" t="s">
        <v>34</v>
      </c>
      <c r="B66" s="26" t="s">
        <v>323</v>
      </c>
      <c r="C66" s="29" t="s">
        <v>346</v>
      </c>
      <c r="D66" s="34" t="s">
        <v>82</v>
      </c>
      <c r="E66" s="31" t="s">
        <v>129</v>
      </c>
      <c r="F66" s="29" t="s">
        <v>129</v>
      </c>
      <c r="G66" s="34"/>
      <c r="H66" s="34" t="s">
        <v>77</v>
      </c>
      <c r="I66" s="31" t="s">
        <v>82</v>
      </c>
      <c r="J66" s="29" t="s">
        <v>126</v>
      </c>
      <c r="K66" s="31" t="s">
        <v>205</v>
      </c>
      <c r="L66" s="29" t="s">
        <v>591</v>
      </c>
    </row>
    <row r="67" spans="1:12" s="5" customFormat="1" ht="28.8" x14ac:dyDescent="0.3">
      <c r="A67" s="17" t="s">
        <v>34</v>
      </c>
      <c r="B67" s="26" t="s">
        <v>327</v>
      </c>
      <c r="C67" s="29" t="s">
        <v>346</v>
      </c>
      <c r="D67" s="34" t="s">
        <v>120</v>
      </c>
      <c r="E67" s="31" t="s">
        <v>129</v>
      </c>
      <c r="F67" s="29" t="s">
        <v>129</v>
      </c>
      <c r="G67" s="34"/>
      <c r="H67" s="34"/>
      <c r="I67" s="31" t="s">
        <v>139</v>
      </c>
      <c r="J67" s="29" t="s">
        <v>587</v>
      </c>
      <c r="K67" s="31" t="s">
        <v>328</v>
      </c>
      <c r="L67" s="29" t="s">
        <v>592</v>
      </c>
    </row>
    <row r="68" spans="1:12" s="5" customFormat="1" ht="43.2" x14ac:dyDescent="0.3">
      <c r="A68" s="17" t="s">
        <v>34</v>
      </c>
      <c r="B68" s="26" t="s">
        <v>324</v>
      </c>
      <c r="C68" s="29" t="s">
        <v>580</v>
      </c>
      <c r="D68" s="34" t="s">
        <v>325</v>
      </c>
      <c r="E68" s="31" t="s">
        <v>129</v>
      </c>
      <c r="F68" s="29" t="s">
        <v>129</v>
      </c>
      <c r="G68" s="34"/>
      <c r="H68" s="34" t="s">
        <v>77</v>
      </c>
      <c r="I68" s="31" t="s">
        <v>326</v>
      </c>
      <c r="J68" s="29" t="s">
        <v>587</v>
      </c>
      <c r="K68" s="31" t="s">
        <v>109</v>
      </c>
      <c r="L68" s="29" t="s">
        <v>591</v>
      </c>
    </row>
    <row r="69" spans="1:12" s="5" customFormat="1" ht="43.2" x14ac:dyDescent="0.3">
      <c r="A69" s="17" t="s">
        <v>34</v>
      </c>
      <c r="B69" s="26" t="s">
        <v>329</v>
      </c>
      <c r="C69" s="29" t="s">
        <v>160</v>
      </c>
      <c r="D69" s="34" t="s">
        <v>330</v>
      </c>
      <c r="E69" s="31" t="s">
        <v>331</v>
      </c>
      <c r="F69" s="29" t="s">
        <v>585</v>
      </c>
      <c r="G69" s="34" t="s">
        <v>77</v>
      </c>
      <c r="H69" s="34"/>
      <c r="I69" s="31" t="s">
        <v>332</v>
      </c>
      <c r="J69" s="29" t="s">
        <v>587</v>
      </c>
      <c r="K69" s="31" t="s">
        <v>202</v>
      </c>
      <c r="L69" s="29" t="s">
        <v>592</v>
      </c>
    </row>
    <row r="70" spans="1:12" s="5" customFormat="1" ht="28.8" x14ac:dyDescent="0.3">
      <c r="A70" s="17" t="s">
        <v>35</v>
      </c>
      <c r="B70" s="26" t="s">
        <v>333</v>
      </c>
      <c r="C70" s="29" t="s">
        <v>346</v>
      </c>
      <c r="D70" s="34" t="s">
        <v>334</v>
      </c>
      <c r="E70" s="31" t="s">
        <v>248</v>
      </c>
      <c r="F70" s="29" t="s">
        <v>129</v>
      </c>
      <c r="G70" s="34" t="s">
        <v>77</v>
      </c>
      <c r="H70" s="34"/>
      <c r="I70" s="31" t="s">
        <v>335</v>
      </c>
      <c r="J70" s="29" t="s">
        <v>587</v>
      </c>
      <c r="K70" s="31" t="s">
        <v>336</v>
      </c>
      <c r="L70" s="29" t="s">
        <v>592</v>
      </c>
    </row>
    <row r="71" spans="1:12" s="5" customFormat="1" ht="43.2" x14ac:dyDescent="0.3">
      <c r="A71" s="17" t="s">
        <v>35</v>
      </c>
      <c r="B71" s="26" t="s">
        <v>337</v>
      </c>
      <c r="C71" s="29" t="s">
        <v>160</v>
      </c>
      <c r="D71" s="34" t="s">
        <v>338</v>
      </c>
      <c r="E71" s="31" t="s">
        <v>339</v>
      </c>
      <c r="F71" s="29" t="s">
        <v>585</v>
      </c>
      <c r="G71" s="34" t="s">
        <v>77</v>
      </c>
      <c r="H71" s="34" t="s">
        <v>77</v>
      </c>
      <c r="I71" s="31" t="s">
        <v>340</v>
      </c>
      <c r="J71" s="29" t="s">
        <v>588</v>
      </c>
      <c r="K71" s="31" t="s">
        <v>171</v>
      </c>
      <c r="L71" s="29" t="s">
        <v>591</v>
      </c>
    </row>
    <row r="72" spans="1:12" s="5" customFormat="1" ht="28.8" x14ac:dyDescent="0.3">
      <c r="A72" s="17" t="s">
        <v>38</v>
      </c>
      <c r="B72" s="26" t="s">
        <v>341</v>
      </c>
      <c r="C72" s="29" t="s">
        <v>160</v>
      </c>
      <c r="D72" s="34" t="s">
        <v>342</v>
      </c>
      <c r="E72" s="31" t="s">
        <v>343</v>
      </c>
      <c r="F72" s="29" t="s">
        <v>584</v>
      </c>
      <c r="G72" s="34" t="s">
        <v>77</v>
      </c>
      <c r="H72" s="34" t="s">
        <v>77</v>
      </c>
      <c r="I72" s="31" t="s">
        <v>344</v>
      </c>
      <c r="J72" s="29" t="s">
        <v>590</v>
      </c>
      <c r="K72" s="31" t="s">
        <v>202</v>
      </c>
      <c r="L72" s="29" t="s">
        <v>592</v>
      </c>
    </row>
    <row r="73" spans="1:12" s="5" customFormat="1" ht="28.8" x14ac:dyDescent="0.3">
      <c r="A73" s="17" t="s">
        <v>39</v>
      </c>
      <c r="B73" s="26" t="s">
        <v>345</v>
      </c>
      <c r="C73" s="29" t="s">
        <v>346</v>
      </c>
      <c r="D73" s="34"/>
      <c r="E73" s="31"/>
      <c r="F73" s="29" t="s">
        <v>586</v>
      </c>
      <c r="G73" s="34"/>
      <c r="H73" s="34"/>
      <c r="I73" s="31"/>
      <c r="J73" s="29"/>
      <c r="K73" s="31"/>
      <c r="L73" s="29" t="s">
        <v>592</v>
      </c>
    </row>
    <row r="74" spans="1:12" s="5" customFormat="1" ht="72" x14ac:dyDescent="0.3">
      <c r="A74" s="17" t="s">
        <v>43</v>
      </c>
      <c r="B74" s="26" t="s">
        <v>351</v>
      </c>
      <c r="C74" s="29" t="s">
        <v>583</v>
      </c>
      <c r="D74" s="34" t="s">
        <v>352</v>
      </c>
      <c r="E74" s="31" t="s">
        <v>353</v>
      </c>
      <c r="F74" s="29" t="s">
        <v>585</v>
      </c>
      <c r="G74" s="34"/>
      <c r="H74" s="34" t="s">
        <v>77</v>
      </c>
      <c r="I74" s="31" t="s">
        <v>354</v>
      </c>
      <c r="J74" s="29" t="s">
        <v>587</v>
      </c>
      <c r="K74" s="31" t="s">
        <v>355</v>
      </c>
      <c r="L74" s="29" t="s">
        <v>591</v>
      </c>
    </row>
    <row r="75" spans="1:12" s="5" customFormat="1" ht="43.2" x14ac:dyDescent="0.3">
      <c r="A75" s="17" t="s">
        <v>43</v>
      </c>
      <c r="B75" s="26" t="s">
        <v>347</v>
      </c>
      <c r="C75" s="29" t="s">
        <v>576</v>
      </c>
      <c r="D75" s="34" t="s">
        <v>348</v>
      </c>
      <c r="E75" s="31" t="s">
        <v>152</v>
      </c>
      <c r="F75" s="29" t="s">
        <v>585</v>
      </c>
      <c r="G75" s="34"/>
      <c r="H75" s="34" t="s">
        <v>77</v>
      </c>
      <c r="I75" s="31" t="s">
        <v>349</v>
      </c>
      <c r="J75" s="29" t="s">
        <v>589</v>
      </c>
      <c r="K75" s="31" t="s">
        <v>350</v>
      </c>
      <c r="L75" s="29" t="s">
        <v>591</v>
      </c>
    </row>
    <row r="76" spans="1:12" s="5" customFormat="1" ht="43.2" x14ac:dyDescent="0.3">
      <c r="A76" s="17" t="s">
        <v>44</v>
      </c>
      <c r="B76" s="26" t="s">
        <v>356</v>
      </c>
      <c r="C76" s="29" t="s">
        <v>576</v>
      </c>
      <c r="D76" s="34" t="s">
        <v>357</v>
      </c>
      <c r="E76" s="31" t="s">
        <v>358</v>
      </c>
      <c r="F76" s="29" t="s">
        <v>584</v>
      </c>
      <c r="G76" s="34"/>
      <c r="H76" s="34" t="s">
        <v>77</v>
      </c>
      <c r="I76" s="31" t="s">
        <v>359</v>
      </c>
      <c r="J76" s="29" t="s">
        <v>589</v>
      </c>
      <c r="K76" s="31" t="s">
        <v>360</v>
      </c>
      <c r="L76" s="29" t="s">
        <v>591</v>
      </c>
    </row>
    <row r="77" spans="1:12" s="5" customFormat="1" ht="28.8" x14ac:dyDescent="0.3">
      <c r="A77" s="17" t="s">
        <v>361</v>
      </c>
      <c r="B77" s="26" t="s">
        <v>369</v>
      </c>
      <c r="C77" s="29" t="s">
        <v>346</v>
      </c>
      <c r="D77" s="34" t="s">
        <v>370</v>
      </c>
      <c r="E77" s="31" t="s">
        <v>364</v>
      </c>
      <c r="F77" s="29" t="s">
        <v>129</v>
      </c>
      <c r="G77" s="34"/>
      <c r="H77" s="34"/>
      <c r="I77" s="31"/>
      <c r="J77" s="29"/>
      <c r="K77" s="31" t="s">
        <v>371</v>
      </c>
      <c r="L77" s="29" t="s">
        <v>592</v>
      </c>
    </row>
    <row r="78" spans="1:12" s="5" customFormat="1" ht="43.2" x14ac:dyDescent="0.3">
      <c r="A78" s="17" t="s">
        <v>361</v>
      </c>
      <c r="B78" s="26" t="s">
        <v>372</v>
      </c>
      <c r="C78" s="29" t="s">
        <v>583</v>
      </c>
      <c r="D78" s="34" t="s">
        <v>373</v>
      </c>
      <c r="E78" s="31" t="s">
        <v>374</v>
      </c>
      <c r="F78" s="29" t="s">
        <v>585</v>
      </c>
      <c r="G78" s="34" t="s">
        <v>77</v>
      </c>
      <c r="H78" s="34" t="s">
        <v>77</v>
      </c>
      <c r="I78" s="31" t="s">
        <v>375</v>
      </c>
      <c r="J78" s="29" t="s">
        <v>590</v>
      </c>
      <c r="K78" s="31" t="s">
        <v>376</v>
      </c>
      <c r="L78" s="29" t="s">
        <v>591</v>
      </c>
    </row>
    <row r="79" spans="1:12" s="5" customFormat="1" ht="28.8" x14ac:dyDescent="0.3">
      <c r="A79" s="17" t="s">
        <v>361</v>
      </c>
      <c r="B79" s="26" t="s">
        <v>362</v>
      </c>
      <c r="C79" s="29" t="s">
        <v>582</v>
      </c>
      <c r="D79" s="34" t="s">
        <v>363</v>
      </c>
      <c r="E79" s="31" t="s">
        <v>364</v>
      </c>
      <c r="F79" s="29" t="s">
        <v>129</v>
      </c>
      <c r="G79" s="34"/>
      <c r="H79" s="34"/>
      <c r="I79" s="31"/>
      <c r="J79" s="29" t="s">
        <v>587</v>
      </c>
      <c r="K79" s="31" t="s">
        <v>365</v>
      </c>
      <c r="L79" s="29" t="s">
        <v>591</v>
      </c>
    </row>
    <row r="80" spans="1:12" s="5" customFormat="1" ht="43.2" x14ac:dyDescent="0.3">
      <c r="A80" s="17" t="s">
        <v>361</v>
      </c>
      <c r="B80" s="26" t="s">
        <v>366</v>
      </c>
      <c r="C80" s="29" t="s">
        <v>576</v>
      </c>
      <c r="D80" s="34" t="s">
        <v>120</v>
      </c>
      <c r="E80" s="31" t="s">
        <v>367</v>
      </c>
      <c r="F80" s="29" t="s">
        <v>129</v>
      </c>
      <c r="G80" s="34"/>
      <c r="H80" s="34"/>
      <c r="I80" s="31" t="s">
        <v>120</v>
      </c>
      <c r="J80" s="29" t="s">
        <v>126</v>
      </c>
      <c r="K80" s="31" t="s">
        <v>368</v>
      </c>
      <c r="L80" s="29" t="s">
        <v>592</v>
      </c>
    </row>
    <row r="81" spans="1:12" s="5" customFormat="1" ht="43.2" x14ac:dyDescent="0.3">
      <c r="A81" s="17" t="s">
        <v>45</v>
      </c>
      <c r="B81" s="26" t="s">
        <v>377</v>
      </c>
      <c r="C81" s="29" t="s">
        <v>576</v>
      </c>
      <c r="D81" s="34"/>
      <c r="E81" s="31" t="s">
        <v>378</v>
      </c>
      <c r="F81" s="29" t="s">
        <v>584</v>
      </c>
      <c r="G81" s="34" t="s">
        <v>77</v>
      </c>
      <c r="H81" s="34"/>
      <c r="I81" s="31" t="s">
        <v>379</v>
      </c>
      <c r="J81" s="29" t="s">
        <v>589</v>
      </c>
      <c r="K81" s="31" t="s">
        <v>171</v>
      </c>
      <c r="L81" s="29" t="s">
        <v>591</v>
      </c>
    </row>
    <row r="82" spans="1:12" s="5" customFormat="1" ht="43.2" x14ac:dyDescent="0.3">
      <c r="A82" s="17" t="s">
        <v>46</v>
      </c>
      <c r="B82" s="26" t="s">
        <v>380</v>
      </c>
      <c r="C82" s="29" t="s">
        <v>580</v>
      </c>
      <c r="D82" s="34"/>
      <c r="E82" s="31" t="s">
        <v>248</v>
      </c>
      <c r="F82" s="29" t="s">
        <v>129</v>
      </c>
      <c r="G82" s="34"/>
      <c r="H82" s="34"/>
      <c r="I82" s="31"/>
      <c r="J82" s="29"/>
      <c r="K82" s="31" t="s">
        <v>381</v>
      </c>
      <c r="L82" s="29" t="s">
        <v>592</v>
      </c>
    </row>
    <row r="83" spans="1:12" s="5" customFormat="1" ht="28.8" x14ac:dyDescent="0.3">
      <c r="A83" s="17" t="s">
        <v>46</v>
      </c>
      <c r="B83" s="26" t="s">
        <v>385</v>
      </c>
      <c r="C83" s="29" t="s">
        <v>583</v>
      </c>
      <c r="D83" s="34" t="s">
        <v>120</v>
      </c>
      <c r="E83" s="31" t="s">
        <v>248</v>
      </c>
      <c r="F83" s="29" t="s">
        <v>584</v>
      </c>
      <c r="G83" s="34" t="s">
        <v>77</v>
      </c>
      <c r="H83" s="34"/>
      <c r="I83" s="31" t="s">
        <v>120</v>
      </c>
      <c r="J83" s="29" t="s">
        <v>587</v>
      </c>
      <c r="K83" s="31" t="s">
        <v>381</v>
      </c>
      <c r="L83" s="29" t="s">
        <v>592</v>
      </c>
    </row>
    <row r="84" spans="1:12" s="5" customFormat="1" ht="43.2" x14ac:dyDescent="0.3">
      <c r="A84" s="17" t="s">
        <v>46</v>
      </c>
      <c r="B84" s="26" t="s">
        <v>382</v>
      </c>
      <c r="C84" s="29" t="s">
        <v>582</v>
      </c>
      <c r="D84" s="34"/>
      <c r="E84" s="31" t="s">
        <v>129</v>
      </c>
      <c r="F84" s="29" t="s">
        <v>129</v>
      </c>
      <c r="G84" s="34"/>
      <c r="H84" s="34"/>
      <c r="I84" s="31"/>
      <c r="J84" s="29" t="s">
        <v>587</v>
      </c>
      <c r="K84" s="31" t="s">
        <v>381</v>
      </c>
      <c r="L84" s="29" t="s">
        <v>592</v>
      </c>
    </row>
    <row r="85" spans="1:12" s="5" customFormat="1" ht="28.8" x14ac:dyDescent="0.3">
      <c r="A85" s="17" t="s">
        <v>46</v>
      </c>
      <c r="B85" s="26" t="s">
        <v>383</v>
      </c>
      <c r="C85" s="29" t="s">
        <v>582</v>
      </c>
      <c r="D85" s="34"/>
      <c r="E85" s="31" t="s">
        <v>248</v>
      </c>
      <c r="F85" s="29" t="s">
        <v>129</v>
      </c>
      <c r="G85" s="34"/>
      <c r="H85" s="34"/>
      <c r="I85" s="31"/>
      <c r="J85" s="29"/>
      <c r="K85" s="31" t="s">
        <v>381</v>
      </c>
      <c r="L85" s="29" t="s">
        <v>592</v>
      </c>
    </row>
    <row r="86" spans="1:12" s="5" customFormat="1" ht="43.2" x14ac:dyDescent="0.3">
      <c r="A86" s="17" t="s">
        <v>46</v>
      </c>
      <c r="B86" s="26" t="s">
        <v>384</v>
      </c>
      <c r="C86" s="29" t="s">
        <v>582</v>
      </c>
      <c r="D86" s="34" t="s">
        <v>120</v>
      </c>
      <c r="E86" s="31" t="s">
        <v>248</v>
      </c>
      <c r="F86" s="29" t="s">
        <v>129</v>
      </c>
      <c r="G86" s="34"/>
      <c r="H86" s="34"/>
      <c r="I86" s="31" t="s">
        <v>120</v>
      </c>
      <c r="J86" s="29"/>
      <c r="K86" s="31" t="s">
        <v>381</v>
      </c>
      <c r="L86" s="29" t="s">
        <v>592</v>
      </c>
    </row>
    <row r="87" spans="1:12" s="5" customFormat="1" ht="43.2" x14ac:dyDescent="0.3">
      <c r="A87" s="17" t="s">
        <v>47</v>
      </c>
      <c r="B87" s="26" t="s">
        <v>579</v>
      </c>
      <c r="C87" s="29" t="s">
        <v>580</v>
      </c>
      <c r="D87" s="34" t="s">
        <v>386</v>
      </c>
      <c r="E87" s="31"/>
      <c r="F87" s="29" t="s">
        <v>129</v>
      </c>
      <c r="G87" s="34"/>
      <c r="H87" s="34" t="s">
        <v>77</v>
      </c>
      <c r="I87" s="31"/>
      <c r="J87" s="29" t="s">
        <v>587</v>
      </c>
      <c r="K87" s="31" t="s">
        <v>387</v>
      </c>
      <c r="L87" s="29" t="s">
        <v>592</v>
      </c>
    </row>
    <row r="88" spans="1:12" s="5" customFormat="1" ht="43.2" x14ac:dyDescent="0.3">
      <c r="A88" s="17" t="s">
        <v>47</v>
      </c>
      <c r="B88" s="26" t="s">
        <v>388</v>
      </c>
      <c r="C88" s="29" t="s">
        <v>583</v>
      </c>
      <c r="D88" s="34" t="s">
        <v>389</v>
      </c>
      <c r="E88" s="31" t="s">
        <v>390</v>
      </c>
      <c r="F88" s="29" t="s">
        <v>585</v>
      </c>
      <c r="G88" s="34" t="s">
        <v>77</v>
      </c>
      <c r="H88" s="34" t="s">
        <v>77</v>
      </c>
      <c r="I88" s="31" t="s">
        <v>139</v>
      </c>
      <c r="J88" s="29" t="s">
        <v>587</v>
      </c>
      <c r="K88" s="31" t="s">
        <v>387</v>
      </c>
      <c r="L88" s="29" t="s">
        <v>592</v>
      </c>
    </row>
    <row r="89" spans="1:12" s="5" customFormat="1" ht="28.8" x14ac:dyDescent="0.3">
      <c r="A89" s="17" t="s">
        <v>47</v>
      </c>
      <c r="B89" s="26" t="s">
        <v>391</v>
      </c>
      <c r="C89" s="29" t="s">
        <v>582</v>
      </c>
      <c r="D89" s="34" t="s">
        <v>392</v>
      </c>
      <c r="E89" s="31" t="s">
        <v>393</v>
      </c>
      <c r="F89" s="29" t="s">
        <v>129</v>
      </c>
      <c r="G89" s="34"/>
      <c r="H89" s="34" t="s">
        <v>77</v>
      </c>
      <c r="I89" s="31" t="s">
        <v>139</v>
      </c>
      <c r="J89" s="29" t="s">
        <v>587</v>
      </c>
      <c r="K89" s="31" t="s">
        <v>394</v>
      </c>
      <c r="L89" s="29" t="s">
        <v>592</v>
      </c>
    </row>
    <row r="90" spans="1:12" s="5" customFormat="1" ht="28.8" x14ac:dyDescent="0.3">
      <c r="A90" s="17" t="s">
        <v>48</v>
      </c>
      <c r="B90" s="26" t="s">
        <v>395</v>
      </c>
      <c r="C90" s="29" t="s">
        <v>346</v>
      </c>
      <c r="D90" s="34" t="s">
        <v>396</v>
      </c>
      <c r="E90" s="31" t="s">
        <v>129</v>
      </c>
      <c r="F90" s="29" t="s">
        <v>129</v>
      </c>
      <c r="G90" s="34" t="s">
        <v>77</v>
      </c>
      <c r="H90" s="34"/>
      <c r="I90" s="31" t="s">
        <v>397</v>
      </c>
      <c r="J90" s="29" t="s">
        <v>587</v>
      </c>
      <c r="K90" s="31" t="s">
        <v>398</v>
      </c>
      <c r="L90" s="29" t="s">
        <v>592</v>
      </c>
    </row>
    <row r="91" spans="1:12" s="5" customFormat="1" ht="43.2" x14ac:dyDescent="0.3">
      <c r="A91" s="17" t="s">
        <v>49</v>
      </c>
      <c r="B91" s="26" t="s">
        <v>412</v>
      </c>
      <c r="C91" s="29" t="s">
        <v>346</v>
      </c>
      <c r="D91" s="34" t="s">
        <v>413</v>
      </c>
      <c r="E91" s="31" t="s">
        <v>410</v>
      </c>
      <c r="F91" s="29" t="s">
        <v>129</v>
      </c>
      <c r="G91" s="34" t="s">
        <v>77</v>
      </c>
      <c r="H91" s="34" t="s">
        <v>77</v>
      </c>
      <c r="I91" s="31" t="s">
        <v>414</v>
      </c>
      <c r="J91" s="29" t="s">
        <v>587</v>
      </c>
      <c r="K91" s="31" t="s">
        <v>415</v>
      </c>
      <c r="L91" s="29" t="s">
        <v>592</v>
      </c>
    </row>
    <row r="92" spans="1:12" s="5" customFormat="1" ht="43.2" x14ac:dyDescent="0.3">
      <c r="A92" s="17" t="s">
        <v>49</v>
      </c>
      <c r="B92" s="26" t="s">
        <v>404</v>
      </c>
      <c r="C92" s="29" t="s">
        <v>583</v>
      </c>
      <c r="D92" s="34" t="s">
        <v>405</v>
      </c>
      <c r="E92" s="31" t="s">
        <v>406</v>
      </c>
      <c r="F92" s="29" t="s">
        <v>585</v>
      </c>
      <c r="G92" s="34" t="s">
        <v>77</v>
      </c>
      <c r="H92" s="34" t="s">
        <v>77</v>
      </c>
      <c r="I92" s="31" t="s">
        <v>407</v>
      </c>
      <c r="J92" s="29" t="s">
        <v>587</v>
      </c>
      <c r="K92" s="31" t="s">
        <v>408</v>
      </c>
      <c r="L92" s="29" t="s">
        <v>592</v>
      </c>
    </row>
    <row r="93" spans="1:12" s="5" customFormat="1" ht="28.8" x14ac:dyDescent="0.3">
      <c r="A93" s="17" t="s">
        <v>49</v>
      </c>
      <c r="B93" s="26" t="s">
        <v>399</v>
      </c>
      <c r="C93" s="29" t="s">
        <v>582</v>
      </c>
      <c r="D93" s="34" t="s">
        <v>400</v>
      </c>
      <c r="E93" s="31" t="s">
        <v>129</v>
      </c>
      <c r="F93" s="29" t="s">
        <v>129</v>
      </c>
      <c r="G93" s="34"/>
      <c r="H93" s="34" t="s">
        <v>77</v>
      </c>
      <c r="I93" s="31" t="s">
        <v>82</v>
      </c>
      <c r="J93" s="29" t="s">
        <v>587</v>
      </c>
      <c r="K93" s="31" t="s">
        <v>401</v>
      </c>
      <c r="L93" s="29" t="s">
        <v>591</v>
      </c>
    </row>
    <row r="94" spans="1:12" s="5" customFormat="1" ht="28.8" x14ac:dyDescent="0.3">
      <c r="A94" s="17" t="s">
        <v>49</v>
      </c>
      <c r="B94" s="26" t="s">
        <v>402</v>
      </c>
      <c r="C94" s="29" t="s">
        <v>595</v>
      </c>
      <c r="D94" s="34"/>
      <c r="E94" s="31" t="s">
        <v>129</v>
      </c>
      <c r="F94" s="29" t="s">
        <v>129</v>
      </c>
      <c r="G94" s="34"/>
      <c r="H94" s="34" t="s">
        <v>77</v>
      </c>
      <c r="I94" s="31" t="s">
        <v>403</v>
      </c>
      <c r="J94" s="29" t="s">
        <v>587</v>
      </c>
      <c r="K94" s="31" t="s">
        <v>122</v>
      </c>
      <c r="L94" s="29" t="s">
        <v>591</v>
      </c>
    </row>
    <row r="95" spans="1:12" s="5" customFormat="1" ht="43.2" x14ac:dyDescent="0.3">
      <c r="A95" s="17" t="s">
        <v>49</v>
      </c>
      <c r="B95" s="26" t="s">
        <v>409</v>
      </c>
      <c r="C95" s="29" t="s">
        <v>576</v>
      </c>
      <c r="D95" s="34" t="s">
        <v>120</v>
      </c>
      <c r="E95" s="31" t="s">
        <v>410</v>
      </c>
      <c r="F95" s="29" t="s">
        <v>129</v>
      </c>
      <c r="G95" s="34"/>
      <c r="H95" s="34" t="s">
        <v>77</v>
      </c>
      <c r="I95" s="31" t="s">
        <v>411</v>
      </c>
      <c r="J95" s="29" t="s">
        <v>589</v>
      </c>
      <c r="K95" s="31" t="s">
        <v>171</v>
      </c>
      <c r="L95" s="29" t="s">
        <v>591</v>
      </c>
    </row>
    <row r="96" spans="1:12" s="5" customFormat="1" ht="57.6" x14ac:dyDescent="0.3">
      <c r="A96" s="17" t="s">
        <v>53</v>
      </c>
      <c r="B96" s="26" t="s">
        <v>416</v>
      </c>
      <c r="C96" s="29" t="s">
        <v>346</v>
      </c>
      <c r="D96" s="34"/>
      <c r="E96" s="31"/>
      <c r="F96" s="29" t="s">
        <v>586</v>
      </c>
      <c r="G96" s="34"/>
      <c r="H96" s="34"/>
      <c r="I96" s="31"/>
      <c r="J96" s="29"/>
      <c r="K96" s="31"/>
      <c r="L96" s="29" t="s">
        <v>592</v>
      </c>
    </row>
    <row r="97" spans="1:12" s="5" customFormat="1" ht="43.2" x14ac:dyDescent="0.3">
      <c r="A97" s="17" t="s">
        <v>54</v>
      </c>
      <c r="B97" s="26" t="s">
        <v>425</v>
      </c>
      <c r="C97" s="29" t="s">
        <v>582</v>
      </c>
      <c r="D97" s="34"/>
      <c r="E97" s="31" t="s">
        <v>426</v>
      </c>
      <c r="F97" s="29" t="s">
        <v>585</v>
      </c>
      <c r="G97" s="34"/>
      <c r="H97" s="34"/>
      <c r="I97" s="31" t="s">
        <v>427</v>
      </c>
      <c r="J97" s="29" t="s">
        <v>587</v>
      </c>
      <c r="K97" s="31" t="s">
        <v>428</v>
      </c>
      <c r="L97" s="29" t="s">
        <v>591</v>
      </c>
    </row>
    <row r="98" spans="1:12" s="5" customFormat="1" ht="86.4" x14ac:dyDescent="0.3">
      <c r="A98" s="17" t="s">
        <v>54</v>
      </c>
      <c r="B98" s="26" t="s">
        <v>417</v>
      </c>
      <c r="C98" s="29" t="s">
        <v>576</v>
      </c>
      <c r="D98" s="34"/>
      <c r="E98" s="31"/>
      <c r="F98" s="29" t="s">
        <v>129</v>
      </c>
      <c r="G98" s="34"/>
      <c r="H98" s="34"/>
      <c r="I98" s="31" t="s">
        <v>418</v>
      </c>
      <c r="J98" s="29" t="s">
        <v>126</v>
      </c>
      <c r="K98" s="31" t="s">
        <v>419</v>
      </c>
      <c r="L98" s="29" t="s">
        <v>591</v>
      </c>
    </row>
    <row r="99" spans="1:12" s="5" customFormat="1" ht="86.4" x14ac:dyDescent="0.3">
      <c r="A99" s="17" t="s">
        <v>54</v>
      </c>
      <c r="B99" s="26" t="s">
        <v>434</v>
      </c>
      <c r="C99" s="29" t="s">
        <v>576</v>
      </c>
      <c r="D99" s="34"/>
      <c r="E99" s="31"/>
      <c r="F99" s="29" t="s">
        <v>129</v>
      </c>
      <c r="G99" s="34"/>
      <c r="H99" s="34" t="s">
        <v>77</v>
      </c>
      <c r="I99" s="31" t="s">
        <v>435</v>
      </c>
      <c r="J99" s="29" t="s">
        <v>587</v>
      </c>
      <c r="K99" s="31" t="s">
        <v>436</v>
      </c>
      <c r="L99" s="29" t="s">
        <v>591</v>
      </c>
    </row>
    <row r="100" spans="1:12" s="5" customFormat="1" ht="86.4" x14ac:dyDescent="0.3">
      <c r="A100" s="17" t="s">
        <v>54</v>
      </c>
      <c r="B100" s="26" t="s">
        <v>420</v>
      </c>
      <c r="C100" s="29" t="s">
        <v>576</v>
      </c>
      <c r="D100" s="34" t="s">
        <v>421</v>
      </c>
      <c r="E100" s="31" t="s">
        <v>422</v>
      </c>
      <c r="F100" s="29" t="s">
        <v>584</v>
      </c>
      <c r="G100" s="34"/>
      <c r="H100" s="34"/>
      <c r="I100" s="31" t="s">
        <v>423</v>
      </c>
      <c r="J100" s="29" t="s">
        <v>126</v>
      </c>
      <c r="K100" s="31" t="s">
        <v>424</v>
      </c>
      <c r="L100" s="29" t="s">
        <v>591</v>
      </c>
    </row>
    <row r="101" spans="1:12" s="5" customFormat="1" ht="158.4" x14ac:dyDescent="0.3">
      <c r="A101" s="17" t="s">
        <v>54</v>
      </c>
      <c r="B101" s="26" t="s">
        <v>429</v>
      </c>
      <c r="C101" s="29" t="s">
        <v>160</v>
      </c>
      <c r="D101" s="34" t="s">
        <v>430</v>
      </c>
      <c r="E101" s="31" t="s">
        <v>431</v>
      </c>
      <c r="F101" s="29" t="s">
        <v>585</v>
      </c>
      <c r="G101" s="34" t="s">
        <v>77</v>
      </c>
      <c r="H101" s="34" t="s">
        <v>77</v>
      </c>
      <c r="I101" s="31" t="s">
        <v>432</v>
      </c>
      <c r="J101" s="29" t="s">
        <v>588</v>
      </c>
      <c r="K101" s="31" t="s">
        <v>433</v>
      </c>
      <c r="L101" s="29" t="s">
        <v>591</v>
      </c>
    </row>
    <row r="102" spans="1:12" s="5" customFormat="1" ht="43.2" x14ac:dyDescent="0.3">
      <c r="A102" s="17" t="s">
        <v>55</v>
      </c>
      <c r="B102" s="26" t="s">
        <v>437</v>
      </c>
      <c r="C102" s="29" t="s">
        <v>582</v>
      </c>
      <c r="D102" s="34" t="s">
        <v>438</v>
      </c>
      <c r="E102" s="31" t="s">
        <v>439</v>
      </c>
      <c r="F102" s="29" t="s">
        <v>129</v>
      </c>
      <c r="G102" s="34"/>
      <c r="H102" s="34" t="s">
        <v>77</v>
      </c>
      <c r="I102" s="31" t="s">
        <v>440</v>
      </c>
      <c r="J102" s="29" t="s">
        <v>587</v>
      </c>
      <c r="K102" s="31" t="s">
        <v>441</v>
      </c>
      <c r="L102" s="29" t="s">
        <v>592</v>
      </c>
    </row>
    <row r="103" spans="1:12" s="5" customFormat="1" ht="28.8" x14ac:dyDescent="0.3">
      <c r="A103" s="17" t="s">
        <v>56</v>
      </c>
      <c r="B103" s="26" t="s">
        <v>442</v>
      </c>
      <c r="C103" s="29" t="s">
        <v>583</v>
      </c>
      <c r="D103" s="34" t="s">
        <v>443</v>
      </c>
      <c r="E103" s="31" t="s">
        <v>444</v>
      </c>
      <c r="F103" s="29" t="s">
        <v>584</v>
      </c>
      <c r="G103" s="34"/>
      <c r="H103" s="34" t="s">
        <v>77</v>
      </c>
      <c r="I103" s="31" t="s">
        <v>587</v>
      </c>
      <c r="J103" s="29" t="s">
        <v>587</v>
      </c>
      <c r="K103" s="31" t="s">
        <v>445</v>
      </c>
      <c r="L103" s="29" t="s">
        <v>591</v>
      </c>
    </row>
    <row r="104" spans="1:12" s="5" customFormat="1" ht="28.8" x14ac:dyDescent="0.3">
      <c r="A104" s="17" t="s">
        <v>56</v>
      </c>
      <c r="B104" s="26" t="s">
        <v>446</v>
      </c>
      <c r="C104" s="29" t="s">
        <v>583</v>
      </c>
      <c r="D104" s="34" t="s">
        <v>447</v>
      </c>
      <c r="E104" s="31" t="s">
        <v>444</v>
      </c>
      <c r="F104" s="29" t="s">
        <v>584</v>
      </c>
      <c r="G104" s="34"/>
      <c r="H104" s="34" t="s">
        <v>77</v>
      </c>
      <c r="I104" s="31" t="s">
        <v>587</v>
      </c>
      <c r="J104" s="29" t="s">
        <v>587</v>
      </c>
      <c r="K104" s="31" t="s">
        <v>445</v>
      </c>
      <c r="L104" s="29" t="s">
        <v>591</v>
      </c>
    </row>
    <row r="105" spans="1:12" s="5" customFormat="1" ht="57.6" x14ac:dyDescent="0.3">
      <c r="A105" s="17" t="s">
        <v>448</v>
      </c>
      <c r="B105" s="26" t="s">
        <v>449</v>
      </c>
      <c r="C105" s="29" t="s">
        <v>595</v>
      </c>
      <c r="D105" s="34" t="s">
        <v>450</v>
      </c>
      <c r="E105" s="31" t="s">
        <v>451</v>
      </c>
      <c r="F105" s="29" t="s">
        <v>129</v>
      </c>
      <c r="G105" s="34"/>
      <c r="H105" s="34" t="s">
        <v>77</v>
      </c>
      <c r="I105" s="31" t="s">
        <v>452</v>
      </c>
      <c r="J105" s="29" t="s">
        <v>587</v>
      </c>
      <c r="K105" s="31" t="s">
        <v>453</v>
      </c>
      <c r="L105" s="29" t="s">
        <v>591</v>
      </c>
    </row>
    <row r="106" spans="1:12" s="5" customFormat="1" ht="28.8" x14ac:dyDescent="0.3">
      <c r="A106" s="17" t="s">
        <v>448</v>
      </c>
      <c r="B106" s="26" t="s">
        <v>454</v>
      </c>
      <c r="C106" s="29" t="s">
        <v>582</v>
      </c>
      <c r="D106" s="34" t="s">
        <v>455</v>
      </c>
      <c r="E106" s="31" t="s">
        <v>451</v>
      </c>
      <c r="F106" s="29" t="s">
        <v>129</v>
      </c>
      <c r="G106" s="34" t="s">
        <v>77</v>
      </c>
      <c r="H106" s="34" t="s">
        <v>77</v>
      </c>
      <c r="I106" s="31" t="s">
        <v>456</v>
      </c>
      <c r="J106" s="29" t="s">
        <v>587</v>
      </c>
      <c r="K106" s="31" t="s">
        <v>457</v>
      </c>
      <c r="L106" s="29" t="s">
        <v>591</v>
      </c>
    </row>
    <row r="107" spans="1:12" s="5" customFormat="1" ht="43.2" x14ac:dyDescent="0.3">
      <c r="A107" s="17" t="s">
        <v>448</v>
      </c>
      <c r="B107" s="26" t="s">
        <v>458</v>
      </c>
      <c r="C107" s="29" t="s">
        <v>160</v>
      </c>
      <c r="D107" s="34" t="s">
        <v>459</v>
      </c>
      <c r="E107" s="31" t="s">
        <v>460</v>
      </c>
      <c r="F107" s="29" t="s">
        <v>585</v>
      </c>
      <c r="G107" s="34"/>
      <c r="H107" s="34" t="s">
        <v>77</v>
      </c>
      <c r="I107" s="31" t="s">
        <v>461</v>
      </c>
      <c r="J107" s="29" t="s">
        <v>588</v>
      </c>
      <c r="K107" s="31" t="s">
        <v>462</v>
      </c>
      <c r="L107" s="29" t="s">
        <v>591</v>
      </c>
    </row>
    <row r="108" spans="1:12" s="5" customFormat="1" ht="43.2" x14ac:dyDescent="0.3">
      <c r="A108" s="17" t="s">
        <v>57</v>
      </c>
      <c r="B108" s="26" t="s">
        <v>463</v>
      </c>
      <c r="C108" s="29" t="s">
        <v>581</v>
      </c>
      <c r="D108" s="34" t="s">
        <v>464</v>
      </c>
      <c r="E108" s="31" t="s">
        <v>465</v>
      </c>
      <c r="F108" s="29" t="s">
        <v>585</v>
      </c>
      <c r="G108" s="34"/>
      <c r="H108" s="34"/>
      <c r="I108" s="31" t="s">
        <v>466</v>
      </c>
      <c r="J108" s="29" t="s">
        <v>589</v>
      </c>
      <c r="K108" s="31" t="s">
        <v>467</v>
      </c>
      <c r="L108" s="29" t="s">
        <v>591</v>
      </c>
    </row>
    <row r="109" spans="1:12" s="5" customFormat="1" ht="43.2" x14ac:dyDescent="0.3">
      <c r="A109" s="17" t="s">
        <v>57</v>
      </c>
      <c r="B109" s="26" t="s">
        <v>468</v>
      </c>
      <c r="C109" s="29" t="s">
        <v>160</v>
      </c>
      <c r="D109" s="34" t="s">
        <v>469</v>
      </c>
      <c r="E109" s="31" t="s">
        <v>470</v>
      </c>
      <c r="F109" s="29" t="s">
        <v>585</v>
      </c>
      <c r="G109" s="34"/>
      <c r="H109" s="34"/>
      <c r="I109" s="31" t="s">
        <v>471</v>
      </c>
      <c r="J109" s="29" t="s">
        <v>589</v>
      </c>
      <c r="K109" s="31" t="s">
        <v>202</v>
      </c>
      <c r="L109" s="29" t="s">
        <v>592</v>
      </c>
    </row>
    <row r="110" spans="1:12" s="5" customFormat="1" ht="43.2" x14ac:dyDescent="0.3">
      <c r="A110" s="17" t="s">
        <v>58</v>
      </c>
      <c r="B110" s="26" t="s">
        <v>472</v>
      </c>
      <c r="C110" s="29" t="s">
        <v>581</v>
      </c>
      <c r="D110" s="34" t="s">
        <v>473</v>
      </c>
      <c r="E110" s="31" t="s">
        <v>474</v>
      </c>
      <c r="F110" s="29" t="s">
        <v>585</v>
      </c>
      <c r="G110" s="34" t="s">
        <v>77</v>
      </c>
      <c r="H110" s="34" t="s">
        <v>77</v>
      </c>
      <c r="I110" s="31" t="s">
        <v>475</v>
      </c>
      <c r="J110" s="29" t="s">
        <v>589</v>
      </c>
      <c r="K110" s="31" t="s">
        <v>476</v>
      </c>
      <c r="L110" s="29" t="s">
        <v>591</v>
      </c>
    </row>
    <row r="111" spans="1:12" s="5" customFormat="1" ht="43.2" x14ac:dyDescent="0.3">
      <c r="A111" s="17" t="s">
        <v>58</v>
      </c>
      <c r="B111" s="26" t="s">
        <v>477</v>
      </c>
      <c r="C111" s="29" t="s">
        <v>581</v>
      </c>
      <c r="D111" s="34" t="s">
        <v>478</v>
      </c>
      <c r="E111" s="31" t="s">
        <v>479</v>
      </c>
      <c r="F111" s="29" t="s">
        <v>585</v>
      </c>
      <c r="G111" s="34" t="s">
        <v>77</v>
      </c>
      <c r="H111" s="34" t="s">
        <v>77</v>
      </c>
      <c r="I111" s="31" t="s">
        <v>480</v>
      </c>
      <c r="J111" s="29" t="s">
        <v>589</v>
      </c>
      <c r="K111" s="31" t="s">
        <v>481</v>
      </c>
      <c r="L111" s="29" t="s">
        <v>591</v>
      </c>
    </row>
    <row r="112" spans="1:12" s="5" customFormat="1" ht="43.2" x14ac:dyDescent="0.3">
      <c r="A112" s="17" t="s">
        <v>59</v>
      </c>
      <c r="B112" s="26" t="s">
        <v>482</v>
      </c>
      <c r="C112" s="29" t="s">
        <v>160</v>
      </c>
      <c r="D112" s="34" t="s">
        <v>126</v>
      </c>
      <c r="E112" s="31" t="s">
        <v>483</v>
      </c>
      <c r="F112" s="29" t="s">
        <v>585</v>
      </c>
      <c r="G112" s="34"/>
      <c r="H112" s="34" t="s">
        <v>77</v>
      </c>
      <c r="I112" s="31" t="s">
        <v>484</v>
      </c>
      <c r="J112" s="29" t="s">
        <v>589</v>
      </c>
      <c r="K112" s="31" t="s">
        <v>485</v>
      </c>
      <c r="L112" s="29" t="s">
        <v>591</v>
      </c>
    </row>
    <row r="113" spans="1:12" s="5" customFormat="1" ht="43.2" x14ac:dyDescent="0.3">
      <c r="A113" s="17" t="s">
        <v>59</v>
      </c>
      <c r="B113" s="26" t="s">
        <v>486</v>
      </c>
      <c r="C113" s="29" t="s">
        <v>160</v>
      </c>
      <c r="D113" s="34" t="s">
        <v>126</v>
      </c>
      <c r="E113" s="31" t="s">
        <v>487</v>
      </c>
      <c r="F113" s="29" t="s">
        <v>585</v>
      </c>
      <c r="G113" s="34"/>
      <c r="H113" s="34" t="s">
        <v>77</v>
      </c>
      <c r="I113" s="31" t="s">
        <v>488</v>
      </c>
      <c r="J113" s="29" t="s">
        <v>587</v>
      </c>
      <c r="K113" s="31" t="s">
        <v>489</v>
      </c>
      <c r="L113" s="29" t="s">
        <v>591</v>
      </c>
    </row>
    <row r="114" spans="1:12" s="5" customFormat="1" ht="43.2" x14ac:dyDescent="0.3">
      <c r="A114" s="17" t="s">
        <v>60</v>
      </c>
      <c r="B114" s="26" t="s">
        <v>497</v>
      </c>
      <c r="C114" s="29" t="s">
        <v>580</v>
      </c>
      <c r="D114" s="34" t="s">
        <v>583</v>
      </c>
      <c r="E114" s="31" t="s">
        <v>498</v>
      </c>
      <c r="F114" s="29" t="s">
        <v>585</v>
      </c>
      <c r="G114" s="34"/>
      <c r="H114" s="34" t="s">
        <v>77</v>
      </c>
      <c r="I114" s="31" t="s">
        <v>499</v>
      </c>
      <c r="J114" s="29" t="s">
        <v>587</v>
      </c>
      <c r="K114" s="31" t="s">
        <v>500</v>
      </c>
      <c r="L114" s="29" t="s">
        <v>591</v>
      </c>
    </row>
    <row r="115" spans="1:12" s="5" customFormat="1" ht="14.4" x14ac:dyDescent="0.3">
      <c r="A115" s="17" t="s">
        <v>60</v>
      </c>
      <c r="B115" s="26" t="s">
        <v>490</v>
      </c>
      <c r="C115" s="29" t="s">
        <v>595</v>
      </c>
      <c r="D115" s="34" t="s">
        <v>491</v>
      </c>
      <c r="E115" s="31" t="s">
        <v>492</v>
      </c>
      <c r="F115" s="29" t="s">
        <v>129</v>
      </c>
      <c r="G115" s="34" t="s">
        <v>77</v>
      </c>
      <c r="H115" s="34" t="s">
        <v>77</v>
      </c>
      <c r="I115" s="31" t="s">
        <v>120</v>
      </c>
      <c r="J115" s="29" t="s">
        <v>587</v>
      </c>
      <c r="K115" s="31" t="s">
        <v>168</v>
      </c>
      <c r="L115" s="29" t="s">
        <v>591</v>
      </c>
    </row>
    <row r="116" spans="1:12" s="5" customFormat="1" ht="28.8" x14ac:dyDescent="0.3">
      <c r="A116" s="17" t="s">
        <v>60</v>
      </c>
      <c r="B116" s="26" t="s">
        <v>493</v>
      </c>
      <c r="C116" s="29" t="s">
        <v>582</v>
      </c>
      <c r="D116" s="34" t="s">
        <v>494</v>
      </c>
      <c r="E116" s="31" t="s">
        <v>248</v>
      </c>
      <c r="F116" s="29" t="s">
        <v>129</v>
      </c>
      <c r="G116" s="34" t="s">
        <v>77</v>
      </c>
      <c r="H116" s="34"/>
      <c r="I116" s="31" t="s">
        <v>495</v>
      </c>
      <c r="J116" s="29" t="s">
        <v>587</v>
      </c>
      <c r="K116" s="31" t="s">
        <v>496</v>
      </c>
      <c r="L116" s="29" t="s">
        <v>591</v>
      </c>
    </row>
    <row r="117" spans="1:12" s="5" customFormat="1" ht="28.8" x14ac:dyDescent="0.3">
      <c r="A117" s="17" t="s">
        <v>60</v>
      </c>
      <c r="B117" s="26" t="s">
        <v>501</v>
      </c>
      <c r="C117" s="29" t="s">
        <v>582</v>
      </c>
      <c r="D117" s="34" t="s">
        <v>231</v>
      </c>
      <c r="E117" s="31" t="s">
        <v>502</v>
      </c>
      <c r="F117" s="29" t="s">
        <v>129</v>
      </c>
      <c r="G117" s="34"/>
      <c r="H117" s="34" t="s">
        <v>77</v>
      </c>
      <c r="I117" s="31" t="s">
        <v>503</v>
      </c>
      <c r="J117" s="29" t="s">
        <v>587</v>
      </c>
      <c r="K117" s="31" t="s">
        <v>223</v>
      </c>
      <c r="L117" s="29" t="s">
        <v>591</v>
      </c>
    </row>
    <row r="118" spans="1:12" s="5" customFormat="1" ht="28.8" x14ac:dyDescent="0.3">
      <c r="A118" s="17" t="s">
        <v>60</v>
      </c>
      <c r="B118" s="26" t="s">
        <v>504</v>
      </c>
      <c r="C118" s="29" t="s">
        <v>582</v>
      </c>
      <c r="D118" s="34" t="s">
        <v>583</v>
      </c>
      <c r="E118" s="31" t="s">
        <v>505</v>
      </c>
      <c r="F118" s="29" t="s">
        <v>129</v>
      </c>
      <c r="G118" s="34" t="s">
        <v>77</v>
      </c>
      <c r="H118" s="34"/>
      <c r="I118" s="31" t="s">
        <v>506</v>
      </c>
      <c r="J118" s="29" t="s">
        <v>126</v>
      </c>
      <c r="K118" s="31" t="s">
        <v>507</v>
      </c>
      <c r="L118" s="29" t="s">
        <v>591</v>
      </c>
    </row>
    <row r="119" spans="1:12" s="5" customFormat="1" ht="43.2" x14ac:dyDescent="0.3">
      <c r="A119" s="17" t="s">
        <v>61</v>
      </c>
      <c r="B119" s="26" t="s">
        <v>508</v>
      </c>
      <c r="C119" s="29" t="s">
        <v>580</v>
      </c>
      <c r="D119" s="34" t="s">
        <v>509</v>
      </c>
      <c r="E119" s="31" t="s">
        <v>510</v>
      </c>
      <c r="F119" s="29" t="s">
        <v>129</v>
      </c>
      <c r="G119" s="34"/>
      <c r="H119" s="34" t="s">
        <v>77</v>
      </c>
      <c r="I119" s="31" t="s">
        <v>511</v>
      </c>
      <c r="J119" s="29" t="s">
        <v>587</v>
      </c>
      <c r="K119" s="31" t="s">
        <v>512</v>
      </c>
      <c r="L119" s="29" t="s">
        <v>591</v>
      </c>
    </row>
    <row r="120" spans="1:12" s="5" customFormat="1" ht="43.2" x14ac:dyDescent="0.3">
      <c r="A120" s="17" t="s">
        <v>61</v>
      </c>
      <c r="B120" s="26" t="s">
        <v>513</v>
      </c>
      <c r="C120" s="29" t="s">
        <v>595</v>
      </c>
      <c r="D120" s="34" t="s">
        <v>514</v>
      </c>
      <c r="E120" s="31" t="s">
        <v>129</v>
      </c>
      <c r="F120" s="29" t="s">
        <v>129</v>
      </c>
      <c r="G120" s="34"/>
      <c r="H120" s="34"/>
      <c r="I120" s="31" t="s">
        <v>515</v>
      </c>
      <c r="J120" s="29" t="s">
        <v>589</v>
      </c>
      <c r="K120" s="31" t="s">
        <v>512</v>
      </c>
      <c r="L120" s="29" t="s">
        <v>591</v>
      </c>
    </row>
    <row r="121" spans="1:12" s="5" customFormat="1" ht="43.2" x14ac:dyDescent="0.3">
      <c r="A121" s="17" t="s">
        <v>61</v>
      </c>
      <c r="B121" s="26" t="s">
        <v>516</v>
      </c>
      <c r="C121" s="29" t="s">
        <v>582</v>
      </c>
      <c r="D121" s="34" t="s">
        <v>517</v>
      </c>
      <c r="E121" s="31" t="s">
        <v>510</v>
      </c>
      <c r="F121" s="29" t="s">
        <v>129</v>
      </c>
      <c r="G121" s="34"/>
      <c r="H121" s="34" t="s">
        <v>77</v>
      </c>
      <c r="I121" s="31" t="s">
        <v>518</v>
      </c>
      <c r="J121" s="29" t="s">
        <v>587</v>
      </c>
      <c r="K121" s="31" t="s">
        <v>519</v>
      </c>
      <c r="L121" s="29" t="s">
        <v>592</v>
      </c>
    </row>
    <row r="122" spans="1:12" s="5" customFormat="1" ht="28.8" x14ac:dyDescent="0.3">
      <c r="A122" s="17" t="s">
        <v>62</v>
      </c>
      <c r="B122" s="26" t="s">
        <v>536</v>
      </c>
      <c r="C122" s="29" t="s">
        <v>582</v>
      </c>
      <c r="D122" s="34"/>
      <c r="E122" s="31"/>
      <c r="F122" s="29" t="s">
        <v>129</v>
      </c>
      <c r="G122" s="34"/>
      <c r="H122" s="34"/>
      <c r="I122" s="31"/>
      <c r="J122" s="29" t="s">
        <v>587</v>
      </c>
      <c r="K122" s="31" t="s">
        <v>537</v>
      </c>
      <c r="L122" s="29" t="s">
        <v>592</v>
      </c>
    </row>
    <row r="123" spans="1:12" s="5" customFormat="1" ht="43.2" x14ac:dyDescent="0.3">
      <c r="A123" s="17" t="s">
        <v>62</v>
      </c>
      <c r="B123" s="26" t="s">
        <v>520</v>
      </c>
      <c r="C123" s="29" t="s">
        <v>576</v>
      </c>
      <c r="D123" s="34" t="s">
        <v>521</v>
      </c>
      <c r="E123" s="31" t="s">
        <v>522</v>
      </c>
      <c r="F123" s="29" t="s">
        <v>584</v>
      </c>
      <c r="G123" s="34" t="s">
        <v>77</v>
      </c>
      <c r="H123" s="34" t="s">
        <v>77</v>
      </c>
      <c r="I123" s="31" t="s">
        <v>523</v>
      </c>
      <c r="J123" s="29" t="s">
        <v>589</v>
      </c>
      <c r="K123" s="31" t="s">
        <v>524</v>
      </c>
      <c r="L123" s="29" t="s">
        <v>592</v>
      </c>
    </row>
    <row r="124" spans="1:12" s="5" customFormat="1" ht="43.2" x14ac:dyDescent="0.3">
      <c r="A124" s="17" t="s">
        <v>62</v>
      </c>
      <c r="B124" s="26" t="s">
        <v>527</v>
      </c>
      <c r="C124" s="29" t="s">
        <v>576</v>
      </c>
      <c r="D124" s="34" t="s">
        <v>528</v>
      </c>
      <c r="E124" s="31" t="s">
        <v>529</v>
      </c>
      <c r="F124" s="29" t="s">
        <v>585</v>
      </c>
      <c r="G124" s="34"/>
      <c r="H124" s="34" t="s">
        <v>77</v>
      </c>
      <c r="I124" s="31" t="s">
        <v>530</v>
      </c>
      <c r="J124" s="29" t="s">
        <v>589</v>
      </c>
      <c r="K124" s="31" t="s">
        <v>531</v>
      </c>
      <c r="L124" s="29" t="s">
        <v>591</v>
      </c>
    </row>
    <row r="125" spans="1:12" s="5" customFormat="1" ht="43.2" x14ac:dyDescent="0.3">
      <c r="A125" s="17" t="s">
        <v>62</v>
      </c>
      <c r="B125" s="26" t="s">
        <v>532</v>
      </c>
      <c r="C125" s="29" t="s">
        <v>576</v>
      </c>
      <c r="D125" s="34" t="s">
        <v>161</v>
      </c>
      <c r="E125" s="31" t="s">
        <v>533</v>
      </c>
      <c r="F125" s="29" t="s">
        <v>585</v>
      </c>
      <c r="G125" s="34"/>
      <c r="H125" s="34" t="s">
        <v>77</v>
      </c>
      <c r="I125" s="31" t="s">
        <v>534</v>
      </c>
      <c r="J125" s="29" t="s">
        <v>589</v>
      </c>
      <c r="K125" s="31" t="s">
        <v>535</v>
      </c>
      <c r="L125" s="29" t="s">
        <v>591</v>
      </c>
    </row>
    <row r="126" spans="1:12" s="5" customFormat="1" ht="28.8" x14ac:dyDescent="0.3">
      <c r="A126" s="17" t="s">
        <v>62</v>
      </c>
      <c r="B126" s="26" t="s">
        <v>525</v>
      </c>
      <c r="C126" s="29" t="s">
        <v>160</v>
      </c>
      <c r="D126" s="34"/>
      <c r="E126" s="31"/>
      <c r="F126" s="29" t="s">
        <v>584</v>
      </c>
      <c r="G126" s="34" t="s">
        <v>77</v>
      </c>
      <c r="H126" s="34"/>
      <c r="I126" s="31"/>
      <c r="J126" s="29" t="s">
        <v>587</v>
      </c>
      <c r="K126" s="31" t="s">
        <v>526</v>
      </c>
      <c r="L126" s="29" t="s">
        <v>592</v>
      </c>
    </row>
    <row r="127" spans="1:12" s="5" customFormat="1" ht="28.8" x14ac:dyDescent="0.3">
      <c r="A127" s="17" t="s">
        <v>63</v>
      </c>
      <c r="B127" s="26" t="s">
        <v>551</v>
      </c>
      <c r="C127" s="29" t="s">
        <v>346</v>
      </c>
      <c r="D127" s="34" t="s">
        <v>552</v>
      </c>
      <c r="E127" s="31" t="s">
        <v>200</v>
      </c>
      <c r="F127" s="29" t="s">
        <v>129</v>
      </c>
      <c r="G127" s="34"/>
      <c r="H127" s="34" t="s">
        <v>77</v>
      </c>
      <c r="I127" s="31" t="s">
        <v>545</v>
      </c>
      <c r="J127" s="29" t="s">
        <v>587</v>
      </c>
      <c r="K127" s="31" t="s">
        <v>553</v>
      </c>
      <c r="L127" s="29" t="s">
        <v>591</v>
      </c>
    </row>
    <row r="128" spans="1:12" s="5" customFormat="1" ht="43.2" x14ac:dyDescent="0.3">
      <c r="A128" s="17" t="s">
        <v>63</v>
      </c>
      <c r="B128" s="26" t="s">
        <v>538</v>
      </c>
      <c r="C128" s="29" t="s">
        <v>580</v>
      </c>
      <c r="D128" s="34"/>
      <c r="E128" s="31" t="s">
        <v>539</v>
      </c>
      <c r="F128" s="29" t="s">
        <v>129</v>
      </c>
      <c r="G128" s="34"/>
      <c r="H128" s="34"/>
      <c r="I128" s="31" t="s">
        <v>540</v>
      </c>
      <c r="J128" s="29" t="s">
        <v>587</v>
      </c>
      <c r="K128" s="31" t="s">
        <v>541</v>
      </c>
      <c r="L128" s="29" t="s">
        <v>591</v>
      </c>
    </row>
    <row r="129" spans="1:12" s="5" customFormat="1" ht="43.2" x14ac:dyDescent="0.3">
      <c r="A129" s="17" t="s">
        <v>63</v>
      </c>
      <c r="B129" s="26" t="s">
        <v>542</v>
      </c>
      <c r="C129" s="29" t="s">
        <v>580</v>
      </c>
      <c r="D129" s="34" t="s">
        <v>543</v>
      </c>
      <c r="E129" s="31" t="s">
        <v>544</v>
      </c>
      <c r="F129" s="29" t="s">
        <v>129</v>
      </c>
      <c r="G129" s="34"/>
      <c r="H129" s="34"/>
      <c r="I129" s="31" t="s">
        <v>545</v>
      </c>
      <c r="J129" s="29" t="s">
        <v>587</v>
      </c>
      <c r="K129" s="31" t="s">
        <v>546</v>
      </c>
      <c r="L129" s="29" t="s">
        <v>592</v>
      </c>
    </row>
    <row r="130" spans="1:12" s="5" customFormat="1" ht="28.8" x14ac:dyDescent="0.3">
      <c r="A130" s="17" t="s">
        <v>63</v>
      </c>
      <c r="B130" s="26" t="s">
        <v>547</v>
      </c>
      <c r="C130" s="29" t="s">
        <v>160</v>
      </c>
      <c r="D130" s="34"/>
      <c r="E130" s="31" t="s">
        <v>539</v>
      </c>
      <c r="F130" s="29" t="s">
        <v>129</v>
      </c>
      <c r="G130" s="34"/>
      <c r="H130" s="34" t="s">
        <v>77</v>
      </c>
      <c r="I130" s="31" t="s">
        <v>545</v>
      </c>
      <c r="J130" s="29" t="s">
        <v>587</v>
      </c>
      <c r="K130" s="31" t="s">
        <v>546</v>
      </c>
      <c r="L130" s="29" t="s">
        <v>592</v>
      </c>
    </row>
    <row r="131" spans="1:12" s="5" customFormat="1" ht="43.2" x14ac:dyDescent="0.3">
      <c r="A131" s="17" t="s">
        <v>63</v>
      </c>
      <c r="B131" s="26" t="s">
        <v>548</v>
      </c>
      <c r="C131" s="29" t="s">
        <v>160</v>
      </c>
      <c r="D131" s="34"/>
      <c r="E131" s="31" t="s">
        <v>549</v>
      </c>
      <c r="F131" s="29" t="s">
        <v>585</v>
      </c>
      <c r="G131" s="34" t="s">
        <v>77</v>
      </c>
      <c r="H131" s="34" t="s">
        <v>77</v>
      </c>
      <c r="I131" s="31" t="s">
        <v>545</v>
      </c>
      <c r="J131" s="29" t="s">
        <v>587</v>
      </c>
      <c r="K131" s="31" t="s">
        <v>550</v>
      </c>
      <c r="L131" s="29" t="s">
        <v>591</v>
      </c>
    </row>
    <row r="132" spans="1:12" s="5" customFormat="1" ht="28.8" x14ac:dyDescent="0.3">
      <c r="A132" s="17" t="s">
        <v>64</v>
      </c>
      <c r="B132" s="26" t="s">
        <v>554</v>
      </c>
      <c r="C132" s="29" t="s">
        <v>346</v>
      </c>
      <c r="D132" s="34" t="s">
        <v>555</v>
      </c>
      <c r="E132" s="31" t="s">
        <v>556</v>
      </c>
      <c r="F132" s="29" t="s">
        <v>129</v>
      </c>
      <c r="G132" s="34" t="s">
        <v>77</v>
      </c>
      <c r="H132" s="34"/>
      <c r="I132" s="31"/>
      <c r="J132" s="29" t="s">
        <v>587</v>
      </c>
      <c r="K132" s="31" t="s">
        <v>557</v>
      </c>
      <c r="L132" s="29" t="s">
        <v>592</v>
      </c>
    </row>
    <row r="133" spans="1:12" s="5" customFormat="1" ht="43.2" x14ac:dyDescent="0.3">
      <c r="A133" s="17" t="s">
        <v>64</v>
      </c>
      <c r="B133" s="26" t="s">
        <v>558</v>
      </c>
      <c r="C133" s="29" t="s">
        <v>583</v>
      </c>
      <c r="D133" s="34" t="s">
        <v>581</v>
      </c>
      <c r="E133" s="31" t="s">
        <v>331</v>
      </c>
      <c r="F133" s="29" t="s">
        <v>585</v>
      </c>
      <c r="G133" s="34" t="s">
        <v>77</v>
      </c>
      <c r="H133" s="34" t="s">
        <v>77</v>
      </c>
      <c r="I133" s="31" t="s">
        <v>559</v>
      </c>
      <c r="J133" s="29" t="s">
        <v>316</v>
      </c>
      <c r="K133" s="31" t="s">
        <v>560</v>
      </c>
      <c r="L133" s="29" t="s">
        <v>591</v>
      </c>
    </row>
    <row r="134" spans="1:12" s="5" customFormat="1" ht="43.8" thickBot="1" x14ac:dyDescent="0.35">
      <c r="A134" s="17" t="s">
        <v>67</v>
      </c>
      <c r="B134" s="28" t="s">
        <v>561</v>
      </c>
      <c r="C134" s="30" t="s">
        <v>576</v>
      </c>
      <c r="D134" s="35" t="s">
        <v>184</v>
      </c>
      <c r="E134" s="33" t="s">
        <v>562</v>
      </c>
      <c r="F134" s="30" t="s">
        <v>129</v>
      </c>
      <c r="G134" s="35"/>
      <c r="H134" s="35"/>
      <c r="I134" s="33" t="s">
        <v>563</v>
      </c>
      <c r="J134" s="30" t="s">
        <v>587</v>
      </c>
      <c r="K134" s="33" t="s">
        <v>564</v>
      </c>
      <c r="L134" s="30" t="s">
        <v>592</v>
      </c>
    </row>
  </sheetData>
  <mergeCells count="9">
    <mergeCell ref="I3:J3"/>
    <mergeCell ref="K3:L3"/>
    <mergeCell ref="A3:A4"/>
    <mergeCell ref="A1:B1"/>
    <mergeCell ref="B3:C3"/>
    <mergeCell ref="D3:D4"/>
    <mergeCell ref="E3:F3"/>
    <mergeCell ref="G3:G4"/>
    <mergeCell ref="H3:H4"/>
  </mergeCells>
  <pageMargins left="0.7" right="0.7" top="0.75" bottom="0.75" header="0.3" footer="0.3"/>
  <pageSetup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 Readme</vt:lpstr>
      <vt:lpstr>B - Incentives, 2019 &amp; 2022</vt:lpstr>
      <vt:lpstr>C - New,Considered Zone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PSRC Housing Incentives and Tools Survey. Appendix A: Summary of Responses on Adoption of Incentives and Zoning Changes</dc:title>
  <dc:creator>Puget Sound Regional Council</dc:creator>
  <cp:lastModifiedBy>Andi Markley</cp:lastModifiedBy>
  <dcterms:created xsi:type="dcterms:W3CDTF">2023-01-27T22:00:30Z</dcterms:created>
  <dcterms:modified xsi:type="dcterms:W3CDTF">2023-03-02T17:00:28Z</dcterms:modified>
</cp:coreProperties>
</file>